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Sankiewicz\Desktop\Blog posts\Free Excel Inventory Templates\8 Excel - Free Excel Inventory Templates - IT-CTA\"/>
    </mc:Choice>
  </mc:AlternateContent>
  <bookViews>
    <workbookView xWindow="0" yWindow="0" windowWidth="23040" windowHeight="9024" tabRatio="500"/>
  </bookViews>
  <sheets>
    <sheet name="Inventario - Attrezzature" sheetId="8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7" i="8" l="1"/>
  <c r="V7" i="8"/>
  <c r="T8" i="8"/>
  <c r="V8" i="8"/>
  <c r="L3" i="8"/>
  <c r="U7" i="8"/>
  <c r="U8" i="8"/>
  <c r="P7" i="8"/>
  <c r="R7" i="8"/>
  <c r="P8" i="8"/>
  <c r="R8" i="8"/>
</calcChain>
</file>

<file path=xl/sharedStrings.xml><?xml version="1.0" encoding="utf-8"?>
<sst xmlns="http://schemas.openxmlformats.org/spreadsheetml/2006/main" count="47" uniqueCount="45">
  <si>
    <t>A123</t>
  </si>
  <si>
    <t>B123</t>
  </si>
  <si>
    <t>Formax FD</t>
  </si>
  <si>
    <t>Ram ProMaster</t>
  </si>
  <si>
    <t>CenturyIII</t>
  </si>
  <si>
    <t xml:space="preserve"> ID ARTICOLO</t>
  </si>
  <si>
    <t>NOME ARTICOLO</t>
  </si>
  <si>
    <t>DESCRIZIONE</t>
  </si>
  <si>
    <t>TIPOLOGIA</t>
  </si>
  <si>
    <t>NOTE</t>
  </si>
  <si>
    <t>REPARTO</t>
  </si>
  <si>
    <t>AREA</t>
  </si>
  <si>
    <t>CONDIZIONI</t>
  </si>
  <si>
    <t>FORNITORE</t>
  </si>
  <si>
    <t>ANNI DI FUNZIONAMENTO RIMANENTI</t>
  </si>
  <si>
    <t>DATA DI ACQUISTO/NOLEGGIO</t>
  </si>
  <si>
    <t>VALORE INIZIALE</t>
  </si>
  <si>
    <t>CAPARRA</t>
  </si>
  <si>
    <t>TERMINI DEL PRESTITO</t>
  </si>
  <si>
    <t>TASSO DI INTERESSE</t>
  </si>
  <si>
    <t>RATA MENSILE</t>
  </si>
  <si>
    <t>COSTO OPERATIVO MENSILE</t>
  </si>
  <si>
    <t>COSTO TOTALE MENSILE</t>
  </si>
  <si>
    <t>VALORE STIMATO AL TERMINE DEL PRESTITO</t>
  </si>
  <si>
    <t>SVALUTAZIONE ANNUALE</t>
  </si>
  <si>
    <t>VALORE ATTUALE</t>
  </si>
  <si>
    <t>SVALUTAZIONE MENSILE</t>
  </si>
  <si>
    <t>ARTICOLO A</t>
  </si>
  <si>
    <t>ARTICOLO B</t>
  </si>
  <si>
    <t>Furgone per le consegne</t>
  </si>
  <si>
    <t>Tritacarta</t>
  </si>
  <si>
    <t>Gomme cambiate il 05/20/2017</t>
  </si>
  <si>
    <t>Cartuccia RPX4864 ordinata</t>
  </si>
  <si>
    <t>Ufficio principale</t>
  </si>
  <si>
    <t>Garage</t>
  </si>
  <si>
    <t>Stanza forniture</t>
  </si>
  <si>
    <t>Ottime</t>
  </si>
  <si>
    <t>Buone</t>
  </si>
  <si>
    <t>Produit</t>
  </si>
  <si>
    <t>INVENTARIO - ATTREZZATURA</t>
  </si>
  <si>
    <t>ATTREZZATURA</t>
  </si>
  <si>
    <t>UBICAZIONE</t>
  </si>
  <si>
    <t>STATO FINANZIARIO</t>
  </si>
  <si>
    <t>VALORE TOTALE INVENTARIO ATTREZZATURE</t>
  </si>
  <si>
    <t>*Totale del campo VALORE ATTUALE sottostante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</si>
</sst>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$&quot;* #,##0.00_-;\-&quot;$&quot;* #,##0.00_-;_-&quot;$&quot;* &quot;-&quot;??_-;_-@_-"/>
    <numFmt numFmtId="165" formatCode="_-[$$-409]* #,##0.00_ ;_-[$$-409]* \-#,##0.00\ ;_-[$$-409]* &quot;-&quot;??_ ;_-@_ "/>
    <numFmt numFmtId="166" formatCode="&quot;$&quot;#,##0.00"/>
    <numFmt numFmtId="167" formatCode="_-[$€-410]\ * #,##0_-;\-[$€-410]\ * #,##0_-;_-[$€-410]\ * &quot;-&quot;??_-;_-@_-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</font>
    <font>
      <b/>
      <sz val="12"/>
      <color theme="0"/>
      <name val="Arial"/>
    </font>
    <font>
      <sz val="11"/>
      <color theme="1"/>
      <name val="Arial"/>
    </font>
    <font>
      <b/>
      <sz val="22"/>
      <color theme="8"/>
      <name val="Arial"/>
    </font>
    <font>
      <b/>
      <sz val="11"/>
      <color theme="8"/>
      <name val="Arial"/>
    </font>
    <font>
      <i/>
      <sz val="9"/>
      <color theme="8"/>
      <name val="Arial"/>
    </font>
    <font>
      <u/>
      <sz val="12"/>
      <color theme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/>
      <top/>
      <bottom style="thin">
        <color theme="8" tint="0.59999389629810485"/>
      </bottom>
      <diagonal/>
    </border>
    <border>
      <left/>
      <right/>
      <top/>
      <bottom style="thin">
        <color theme="8" tint="0.59999389629810485"/>
      </bottom>
      <diagonal/>
    </border>
    <border>
      <left/>
      <right style="thin">
        <color theme="8" tint="0.59999389629810485"/>
      </right>
      <top/>
      <bottom/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5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left" indent="1"/>
    </xf>
    <xf numFmtId="1" fontId="5" fillId="0" borderId="1" xfId="0" applyNumberFormat="1" applyFont="1" applyBorder="1" applyAlignment="1">
      <alignment horizontal="center" wrapText="1"/>
    </xf>
    <xf numFmtId="1" fontId="5" fillId="3" borderId="1" xfId="0" applyNumberFormat="1" applyFont="1" applyFill="1" applyBorder="1" applyAlignment="1">
      <alignment horizontal="center" wrapText="1"/>
    </xf>
    <xf numFmtId="165" fontId="3" fillId="0" borderId="0" xfId="0" applyNumberFormat="1" applyFont="1" applyAlignment="1">
      <alignment horizontal="center"/>
    </xf>
    <xf numFmtId="49" fontId="5" fillId="0" borderId="1" xfId="0" applyNumberFormat="1" applyFont="1" applyBorder="1" applyAlignment="1">
      <alignment wrapText="1"/>
    </xf>
    <xf numFmtId="49" fontId="5" fillId="0" borderId="1" xfId="0" applyNumberFormat="1" applyFont="1" applyBorder="1" applyAlignment="1">
      <alignment horizontal="left" wrapText="1"/>
    </xf>
    <xf numFmtId="49" fontId="5" fillId="3" borderId="1" xfId="0" applyNumberFormat="1" applyFont="1" applyFill="1" applyBorder="1" applyAlignment="1">
      <alignment wrapText="1"/>
    </xf>
    <xf numFmtId="49" fontId="5" fillId="3" borderId="1" xfId="0" applyNumberFormat="1" applyFont="1" applyFill="1" applyBorder="1" applyAlignment="1">
      <alignment horizontal="left" wrapText="1"/>
    </xf>
    <xf numFmtId="0" fontId="6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indent="1"/>
    </xf>
    <xf numFmtId="0" fontId="8" fillId="0" borderId="0" xfId="0" applyFont="1" applyBorder="1" applyAlignment="1">
      <alignment horizontal="left"/>
    </xf>
    <xf numFmtId="1" fontId="5" fillId="0" borderId="1" xfId="0" applyNumberFormat="1" applyFont="1" applyBorder="1" applyAlignment="1">
      <alignment horizontal="left" wrapText="1"/>
    </xf>
    <xf numFmtId="1" fontId="5" fillId="3" borderId="1" xfId="0" applyNumberFormat="1" applyFont="1" applyFill="1" applyBorder="1" applyAlignment="1">
      <alignment horizontal="left" wrapText="1"/>
    </xf>
    <xf numFmtId="166" fontId="7" fillId="0" borderId="0" xfId="0" applyNumberFormat="1" applyFont="1" applyBorder="1" applyAlignment="1">
      <alignment horizontal="right" indent="1"/>
    </xf>
    <xf numFmtId="0" fontId="3" fillId="0" borderId="0" xfId="0" applyNumberFormat="1" applyFont="1"/>
    <xf numFmtId="0" fontId="8" fillId="0" borderId="0" xfId="0" applyNumberFormat="1" applyFont="1" applyBorder="1" applyAlignment="1">
      <alignment horizontal="left"/>
    </xf>
    <xf numFmtId="0" fontId="0" fillId="0" borderId="0" xfId="0" applyNumberFormat="1"/>
    <xf numFmtId="0" fontId="4" fillId="4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wrapText="1"/>
    </xf>
    <xf numFmtId="14" fontId="5" fillId="3" borderId="1" xfId="0" applyNumberFormat="1" applyFont="1" applyFill="1" applyBorder="1" applyAlignment="1">
      <alignment horizontal="center" wrapText="1"/>
    </xf>
    <xf numFmtId="0" fontId="5" fillId="0" borderId="1" xfId="0" applyNumberFormat="1" applyFont="1" applyBorder="1" applyAlignment="1">
      <alignment horizontal="left" wrapText="1"/>
    </xf>
    <xf numFmtId="0" fontId="5" fillId="3" borderId="1" xfId="0" applyNumberFormat="1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/>
    </xf>
    <xf numFmtId="0" fontId="6" fillId="0" borderId="0" xfId="0" applyFont="1" applyAlignment="1">
      <alignment horizontal="left" vertical="center" indent="1"/>
    </xf>
    <xf numFmtId="0" fontId="4" fillId="0" borderId="0" xfId="0" applyFont="1" applyFill="1" applyBorder="1" applyAlignment="1">
      <alignment vertical="center"/>
    </xf>
    <xf numFmtId="0" fontId="8" fillId="0" borderId="0" xfId="0" applyFont="1" applyFill="1" applyBorder="1" applyAlignment="1"/>
    <xf numFmtId="0" fontId="6" fillId="0" borderId="0" xfId="0" applyFont="1" applyFill="1" applyBorder="1" applyAlignment="1">
      <alignment vertical="center"/>
    </xf>
    <xf numFmtId="164" fontId="7" fillId="0" borderId="0" xfId="1" applyFont="1" applyFill="1" applyBorder="1" applyAlignment="1">
      <alignment horizontal="right" indent="1"/>
    </xf>
    <xf numFmtId="0" fontId="4" fillId="2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wrapText="1"/>
    </xf>
    <xf numFmtId="10" fontId="5" fillId="3" borderId="1" xfId="0" applyNumberFormat="1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vertical="center" wrapText="1"/>
    </xf>
    <xf numFmtId="167" fontId="5" fillId="6" borderId="1" xfId="2" applyNumberFormat="1" applyFont="1" applyFill="1" applyBorder="1" applyAlignment="1">
      <alignment horizontal="right" wrapText="1" indent="1"/>
    </xf>
    <xf numFmtId="167" fontId="5" fillId="0" borderId="1" xfId="2" applyNumberFormat="1" applyFont="1" applyBorder="1" applyAlignment="1">
      <alignment horizontal="right" wrapText="1" indent="1"/>
    </xf>
    <xf numFmtId="167" fontId="5" fillId="6" borderId="1" xfId="0" applyNumberFormat="1" applyFont="1" applyFill="1" applyBorder="1" applyAlignment="1">
      <alignment horizontal="right" wrapText="1"/>
    </xf>
    <xf numFmtId="167" fontId="5" fillId="3" borderId="1" xfId="2" applyNumberFormat="1" applyFont="1" applyFill="1" applyBorder="1" applyAlignment="1">
      <alignment horizontal="right" wrapText="1" indent="1"/>
    </xf>
    <xf numFmtId="167" fontId="5" fillId="3" borderId="1" xfId="0" applyNumberFormat="1" applyFont="1" applyFill="1" applyBorder="1" applyAlignment="1">
      <alignment horizontal="right" wrapText="1"/>
    </xf>
    <xf numFmtId="167" fontId="5" fillId="0" borderId="1" xfId="0" applyNumberFormat="1" applyFont="1" applyBorder="1" applyAlignment="1">
      <alignment horizontal="right" wrapText="1"/>
    </xf>
    <xf numFmtId="167" fontId="7" fillId="0" borderId="2" xfId="2" applyNumberFormat="1" applyFont="1" applyBorder="1" applyAlignment="1">
      <alignment horizontal="right" indent="1"/>
    </xf>
    <xf numFmtId="0" fontId="6" fillId="0" borderId="0" xfId="0" applyFont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</cellXfs>
  <cellStyles count="5">
    <cellStyle name="Currency 2" xfId="1"/>
    <cellStyle name="Hiperlink Visitado" xfId="3" builtinId="9" hidden="1"/>
    <cellStyle name="Hiperlink Visitado" xfId="4" builtinId="9" hidden="1"/>
    <cellStyle name="Moeda" xfId="2" builtinId="4"/>
    <cellStyle name="Normal" xfId="0" builtinId="0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_-[$€-410]\ * #,##0_-;\-[$€-410]\ * #,##0_-;_-[$€-410]\ * &quot;-&quot;??_-;_-@_-"/>
      <fill>
        <patternFill patternType="solid">
          <fgColor indexed="64"/>
          <bgColor theme="8" tint="0.79998168889431442"/>
        </patternFill>
      </fill>
      <alignment horizontal="right" vertical="bottom" textRotation="0" wrapText="1" relativeIndent="1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_-[$€-410]\ * #,##0_-;\-[$€-410]\ * #,##0_-;_-[$€-410]\ * &quot;-&quot;??_-;_-@_-"/>
      <fill>
        <patternFill patternType="solid">
          <fgColor indexed="64"/>
          <bgColor theme="8" tint="0.79998168889431442"/>
        </patternFill>
      </fill>
      <alignment horizontal="right" vertical="bottom" textRotation="0" wrapText="1" relativeIndent="1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_-[$€-410]\ * #,##0_-;\-[$€-410]\ * #,##0_-;_-[$€-410]\ * &quot;-&quot;??_-;_-@_-"/>
      <fill>
        <patternFill patternType="solid">
          <fgColor indexed="64"/>
          <bgColor theme="8" tint="0.79998168889431442"/>
        </patternFill>
      </fill>
      <alignment horizontal="right" vertical="bottom" textRotation="0" wrapText="1" relativeIndent="1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_-[$€-410]\ * #,##0_-;\-[$€-410]\ * #,##0_-;_-[$€-410]\ * &quot;-&quot;??_-;_-@_-"/>
      <fill>
        <patternFill patternType="solid">
          <fgColor indexed="64"/>
          <bgColor theme="8" tint="0.79998168889431442"/>
        </patternFill>
      </fill>
      <alignment horizontal="right" vertical="bottom" textRotation="0" wrapText="1" relativeIndent="1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_-[$€-410]\ * #,##0_-;\-[$€-410]\ * #,##0_-;_-[$€-410]\ * &quot;-&quot;??_-;_-@_-"/>
      <fill>
        <patternFill patternType="solid">
          <fgColor indexed="64"/>
          <bgColor theme="8" tint="0.79998168889431442"/>
        </patternFill>
      </fill>
      <alignment horizontal="right" vertical="bottom" textRotation="0" wrapText="1" relativeIndent="1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_-[$€-410]\ * #,##0_-;\-[$€-410]\ * #,##0_-;_-[$€-410]\ * &quot;-&quot;??_-;_-@_-"/>
      <fill>
        <patternFill patternType="solid">
          <fgColor indexed="64"/>
          <bgColor theme="8" tint="0.79998168889431442"/>
        </patternFill>
      </fill>
      <alignment horizontal="right" vertical="bottom" textRotation="0" wrapText="1" relativeIndent="1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_-[$€-410]\ * #,##0_-;\-[$€-410]\ * #,##0_-;_-[$€-410]\ * &quot;-&quot;??_-;_-@_-"/>
      <fill>
        <patternFill patternType="solid">
          <fgColor indexed="64"/>
          <bgColor theme="8" tint="0.79998168889431442"/>
        </patternFill>
      </fill>
      <alignment horizontal="right" vertical="bottom" textRotation="0" wrapText="1" relativeIndent="1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_-[$€-410]\ * #,##0_-;\-[$€-410]\ * #,##0_-;_-[$€-410]\ * &quot;-&quot;??_-;_-@_-"/>
      <fill>
        <patternFill patternType="solid">
          <fgColor indexed="64"/>
          <bgColor theme="8" tint="0.79998168889431442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_-[$€-410]\ * #,##0_-;\-[$€-410]\ * #,##0_-;_-[$€-410]\ * &quot;-&quot;??_-;_-@_-"/>
      <fill>
        <patternFill patternType="solid">
          <fgColor indexed="64"/>
          <bgColor theme="8" tint="0.79998168889431442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m/d/yy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border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/>
        <bottom/>
        <vertical style="thin">
          <color theme="8" tint="0.59999389629810485"/>
        </vertical>
        <horizontal style="thin">
          <color theme="8" tint="0.59999389629810485"/>
        </horizontal>
      </border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smartsheet.com/try-it?ss_lc=it_IT&amp;trp=37025&amp;lx=UBC-o2P0Btj38LkMfiAfPl2F3tjZfBYMXSEruozjq1E&amp;utm_language=IT&amp;utm_source=integrated+content&amp;utm_campaign=/free-excel-inventory-templates&amp;utm_medium=equipment+inventory+templat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30480</xdr:colOff>
      <xdr:row>1</xdr:row>
      <xdr:rowOff>1752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203400" cy="135811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Table13" displayName="Table13" ref="A6:V40" totalsRowShown="0" headerRowDxfId="23" tableBorderDxfId="22">
  <autoFilter ref="A6:V40"/>
  <tableColumns count="22">
    <tableColumn id="1" name=" ID ARTICOLO" dataDxfId="21"/>
    <tableColumn id="12" name="NOME ARTICOLO" dataDxfId="20"/>
    <tableColumn id="15" name="DESCRIZIONE" dataDxfId="19"/>
    <tableColumn id="2" name="TIPOLOGIA" dataDxfId="18"/>
    <tableColumn id="21" name="NOTE" dataDxfId="17"/>
    <tableColumn id="3" name="REPARTO" dataDxfId="16"/>
    <tableColumn id="13" name="AREA" dataDxfId="15"/>
    <tableColumn id="26" name="CONDIZIONI" dataDxfId="14"/>
    <tableColumn id="25" name="FORNITORE" dataDxfId="13"/>
    <tableColumn id="24" name="ANNI DI FUNZIONAMENTO RIMANENTI" dataDxfId="12"/>
    <tableColumn id="4" name="DATA DI ACQUISTO/NOLEGGIO" dataDxfId="11"/>
    <tableColumn id="6" name="VALORE INIZIALE" dataDxfId="10"/>
    <tableColumn id="5" name="CAPARRA" dataDxfId="9"/>
    <tableColumn id="16" name="TERMINI DEL PRESTITO" dataDxfId="8"/>
    <tableColumn id="7" name="TASSO DI INTERESSE" dataDxfId="7"/>
    <tableColumn id="8" name="RATA MENSILE" dataDxfId="6">
      <calculatedColumnFormula>IFERROR(IF(AND(Table13[[#This Row],[VALORE INIZIALE]]&gt;0,Table13[[#This Row],[VALORE INIZIALE]]&lt;&gt;Table13[[#This Row],[CAPARRA]]),-1*PMT(Table13[[#This Row],[TASSO DI INTERESSE]]/12,Table13[[#This Row],[TERMINI DEL PRESTITO]]*12,Table13[[#This Row],[VALORE INIZIALE]]-Table13[[#This Row],[CAPARRA]]),0),0)</calculatedColumnFormula>
    </tableColumn>
    <tableColumn id="17" name="COSTO OPERATIVO MENSILE" dataDxfId="5"/>
    <tableColumn id="10" name="COSTO TOTALE MENSILE" dataDxfId="4">
      <calculatedColumnFormula>SUM(Table13[[#This Row],[RATA MENSILE]],Table13[[#This Row],[COSTO OPERATIVO MENSILE]])</calculatedColumnFormula>
    </tableColumn>
    <tableColumn id="11" name="VALORE STIMATO AL TERMINE DEL PRESTITO" dataDxfId="3"/>
    <tableColumn id="18" name="SVALUTAZIONE ANNUALE" dataDxfId="2">
      <calculatedColumnFormula>IFERROR(IF(Table13[[#This Row],[VALORE INIZIALE]]&gt;0,SLN(Table13[[#This Row],[VALORE INIZIALE]],Table13[[#This Row],[VALORE STIMATO AL TERMINE DEL PRESTITO]],Table13[[#This Row],[ANNI DI FUNZIONAMENTO RIMANENTI]]),0),0)</calculatedColumnFormula>
    </tableColumn>
    <tableColumn id="19" name="SVALUTAZIONE MENSILE" dataDxfId="1">
      <calculatedColumnFormula>IFERROR(Table13[[#This Row],[SVALUTAZIONE ANNUALE]]/12,0)</calculatedColumnFormula>
    </tableColumn>
    <tableColumn id="14" name="VALORE ATTUALE" dataDxfId="0">
      <calculatedColumnFormula>IFERROR(Table13[[#This Row],[VALORE INIZIALE]]-(Table13[[#This Row],[SVALUTAZIONE ANNUALE]]*((TODAY()-Table13[[#This Row],[DATA DI ACQUISTO/NOLEGGIO]])/365)),0)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showGridLines="0" tabSelected="1" zoomScale="60" zoomScaleNormal="60" workbookViewId="0">
      <pane ySplit="6" topLeftCell="A7" activePane="bottomLeft" state="frozen"/>
      <selection pane="bottomLeft" activeCell="I47" sqref="I47"/>
    </sheetView>
  </sheetViews>
  <sheetFormatPr defaultColWidth="10.796875" defaultRowHeight="15.6" x14ac:dyDescent="0.3"/>
  <cols>
    <col min="1" max="1" width="12" style="1" customWidth="1"/>
    <col min="2" max="2" width="15" style="1" customWidth="1"/>
    <col min="3" max="3" width="29" style="1" customWidth="1"/>
    <col min="4" max="4" width="17.19921875" style="1" customWidth="1"/>
    <col min="5" max="5" width="24.69921875" style="1" customWidth="1"/>
    <col min="6" max="6" width="17.19921875" style="1" customWidth="1"/>
    <col min="7" max="7" width="14.5" style="1" customWidth="1"/>
    <col min="8" max="8" width="16.19921875" style="22" bestFit="1" customWidth="1"/>
    <col min="9" max="9" width="14.69921875" style="2" customWidth="1"/>
    <col min="10" max="10" width="21" style="2" customWidth="1"/>
    <col min="11" max="11" width="13" style="1" customWidth="1"/>
    <col min="12" max="12" width="14.69921875" style="2" customWidth="1"/>
    <col min="13" max="13" width="12.796875" style="1" customWidth="1"/>
    <col min="14" max="14" width="14" style="1" customWidth="1"/>
    <col min="15" max="15" width="11.69921875" style="22" customWidth="1"/>
    <col min="16" max="17" width="13.5" style="1" customWidth="1"/>
    <col min="18" max="18" width="14.69921875" style="2" customWidth="1"/>
    <col min="19" max="19" width="15.69921875" style="8" customWidth="1"/>
    <col min="20" max="20" width="17.19921875" style="8" customWidth="1"/>
    <col min="21" max="21" width="17.796875" style="8" customWidth="1"/>
    <col min="22" max="22" width="15.5" style="1" customWidth="1"/>
    <col min="23" max="16384" width="10.796875" style="1"/>
  </cols>
  <sheetData>
    <row r="1" spans="1:22" ht="106.8" customHeight="1" x14ac:dyDescent="0.5">
      <c r="A1" s="13"/>
      <c r="B1" s="13"/>
      <c r="C1" s="13"/>
      <c r="D1" s="13"/>
      <c r="E1" s="13"/>
      <c r="F1" s="13"/>
      <c r="G1" s="13"/>
      <c r="H1" s="20"/>
      <c r="I1" s="5"/>
      <c r="J1" s="5"/>
      <c r="K1" s="13"/>
      <c r="L1" s="5"/>
      <c r="M1" s="15"/>
      <c r="N1" s="13"/>
      <c r="O1" s="20"/>
      <c r="P1" s="30"/>
      <c r="Q1" s="15"/>
      <c r="S1" s="2"/>
      <c r="T1" s="2"/>
      <c r="U1" s="2"/>
      <c r="V1" s="13"/>
    </row>
    <row r="2" spans="1:22" ht="22.05" customHeight="1" x14ac:dyDescent="0.25">
      <c r="A2" s="47" t="s">
        <v>39</v>
      </c>
      <c r="B2" s="47"/>
      <c r="C2" s="47"/>
      <c r="D2" s="47"/>
      <c r="E2" s="13"/>
      <c r="F2" s="13"/>
      <c r="G2" s="13"/>
      <c r="H2" s="33"/>
      <c r="I2" s="33"/>
      <c r="J2" s="33"/>
      <c r="K2" s="13"/>
      <c r="L2" s="54" t="s">
        <v>43</v>
      </c>
      <c r="M2" s="55"/>
      <c r="N2" s="55"/>
      <c r="O2" s="56"/>
      <c r="P2" s="31"/>
      <c r="Q2" s="28"/>
      <c r="S2" s="2"/>
      <c r="T2" s="2"/>
      <c r="U2" s="2"/>
      <c r="V2" s="13"/>
    </row>
    <row r="3" spans="1:22" ht="22.05" customHeight="1" x14ac:dyDescent="0.25">
      <c r="A3" s="47"/>
      <c r="B3" s="47"/>
      <c r="C3" s="47"/>
      <c r="D3" s="47"/>
      <c r="E3" s="13"/>
      <c r="F3" s="13"/>
      <c r="G3" s="13"/>
      <c r="H3" s="33"/>
      <c r="I3" s="34"/>
      <c r="J3" s="33"/>
      <c r="K3" s="13"/>
      <c r="L3" s="46">
        <f ca="1">SUM(Table13[VALORE ATTUALE])</f>
        <v>34900.334246575345</v>
      </c>
      <c r="M3" s="57" t="s">
        <v>44</v>
      </c>
      <c r="N3" s="57"/>
      <c r="O3" s="58"/>
      <c r="P3" s="32"/>
      <c r="Q3" s="29"/>
      <c r="S3" s="2"/>
      <c r="T3" s="2"/>
      <c r="U3" s="2"/>
      <c r="V3" s="13"/>
    </row>
    <row r="4" spans="1:22" ht="22.05" customHeight="1" x14ac:dyDescent="0.25">
      <c r="A4" s="13"/>
      <c r="B4" s="13"/>
      <c r="C4" s="13"/>
      <c r="D4" s="13"/>
      <c r="E4" s="13"/>
      <c r="F4" s="13"/>
      <c r="G4" s="13"/>
      <c r="H4" s="21"/>
      <c r="I4" s="19"/>
      <c r="J4" s="19"/>
      <c r="K4" s="13"/>
      <c r="L4" s="19"/>
      <c r="M4" s="16"/>
      <c r="N4" s="13"/>
      <c r="O4" s="21"/>
      <c r="P4" s="16"/>
      <c r="Q4" s="16"/>
      <c r="S4" s="2"/>
      <c r="T4" s="2"/>
      <c r="U4" s="2"/>
      <c r="V4" s="13"/>
    </row>
    <row r="5" spans="1:22" ht="22.05" customHeight="1" x14ac:dyDescent="0.25">
      <c r="A5" s="49" t="s">
        <v>40</v>
      </c>
      <c r="B5" s="50"/>
      <c r="C5" s="50"/>
      <c r="D5" s="50"/>
      <c r="E5" s="51"/>
      <c r="F5" s="48" t="s">
        <v>41</v>
      </c>
      <c r="G5" s="48"/>
      <c r="H5" s="49" t="s">
        <v>12</v>
      </c>
      <c r="I5" s="50"/>
      <c r="J5" s="51"/>
      <c r="K5" s="52" t="s">
        <v>42</v>
      </c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</row>
    <row r="6" spans="1:22" s="4" customFormat="1" ht="72" customHeight="1" x14ac:dyDescent="0.3">
      <c r="A6" s="39" t="s">
        <v>5</v>
      </c>
      <c r="B6" s="14" t="s">
        <v>6</v>
      </c>
      <c r="C6" s="14" t="s">
        <v>7</v>
      </c>
      <c r="D6" s="14" t="s">
        <v>8</v>
      </c>
      <c r="E6" s="14" t="s">
        <v>9</v>
      </c>
      <c r="F6" s="3" t="s">
        <v>10</v>
      </c>
      <c r="G6" s="3" t="s">
        <v>11</v>
      </c>
      <c r="H6" s="35" t="s">
        <v>12</v>
      </c>
      <c r="I6" s="14" t="s">
        <v>13</v>
      </c>
      <c r="J6" s="14" t="s">
        <v>14</v>
      </c>
      <c r="K6" s="3" t="s">
        <v>15</v>
      </c>
      <c r="L6" s="3" t="s">
        <v>16</v>
      </c>
      <c r="M6" s="3" t="s">
        <v>17</v>
      </c>
      <c r="N6" s="3" t="s">
        <v>18</v>
      </c>
      <c r="O6" s="23" t="s">
        <v>19</v>
      </c>
      <c r="P6" s="3" t="s">
        <v>20</v>
      </c>
      <c r="Q6" s="3" t="s">
        <v>21</v>
      </c>
      <c r="R6" s="36" t="s">
        <v>22</v>
      </c>
      <c r="S6" s="3" t="s">
        <v>23</v>
      </c>
      <c r="T6" s="3" t="s">
        <v>24</v>
      </c>
      <c r="U6" s="3" t="s">
        <v>26</v>
      </c>
      <c r="V6" s="3" t="s">
        <v>25</v>
      </c>
    </row>
    <row r="7" spans="1:22" ht="16.05" customHeight="1" x14ac:dyDescent="0.25">
      <c r="A7" s="9" t="s">
        <v>0</v>
      </c>
      <c r="B7" s="9" t="s">
        <v>27</v>
      </c>
      <c r="C7" s="9" t="s">
        <v>29</v>
      </c>
      <c r="D7" s="9" t="s">
        <v>3</v>
      </c>
      <c r="E7" s="9" t="s">
        <v>31</v>
      </c>
      <c r="F7" s="10" t="s">
        <v>33</v>
      </c>
      <c r="G7" s="10" t="s">
        <v>34</v>
      </c>
      <c r="H7" s="26" t="s">
        <v>36</v>
      </c>
      <c r="I7" s="17" t="s">
        <v>4</v>
      </c>
      <c r="J7" s="6">
        <v>5</v>
      </c>
      <c r="K7" s="24">
        <v>41779</v>
      </c>
      <c r="L7" s="45">
        <v>29865</v>
      </c>
      <c r="M7" s="45">
        <v>15000</v>
      </c>
      <c r="N7" s="6">
        <v>5</v>
      </c>
      <c r="O7" s="37">
        <v>0.12</v>
      </c>
      <c r="P7" s="40">
        <f>IFERROR(IF(AND(Table13[[#This Row],[VALORE INIZIALE]]&gt;0,Table13[[#This Row],[VALORE INIZIALE]]&lt;&gt;Table13[[#This Row],[CAPARRA]]),-1*PMT(Table13[[#This Row],[TASSO DI INTERESSE]]/12,Table13[[#This Row],[TERMINI DEL PRESTITO]]*12,Table13[[#This Row],[VALORE INIZIALE]]-Table13[[#This Row],[CAPARRA]]),0),0)</f>
        <v>330.66371483606486</v>
      </c>
      <c r="Q7" s="41">
        <v>200</v>
      </c>
      <c r="R7" s="42">
        <f>SUM(Table13[[#This Row],[RATA MENSILE]],Table13[[#This Row],[COSTO OPERATIVO MENSILE]])</f>
        <v>530.66371483606486</v>
      </c>
      <c r="S7" s="41">
        <v>22000</v>
      </c>
      <c r="T7" s="40">
        <f>IFERROR(IF(Table13[[#This Row],[VALORE INIZIALE]]&gt;0,SLN(Table13[[#This Row],[VALORE INIZIALE]],Table13[[#This Row],[VALORE STIMATO AL TERMINE DEL PRESTITO]],Table13[[#This Row],[ANNI DI FUNZIONAMENTO RIMANENTI]]),0),0)</f>
        <v>1573</v>
      </c>
      <c r="U7" s="40">
        <f>IFERROR(Table13[[#This Row],[SVALUTAZIONE ANNUALE]]/12,0)</f>
        <v>131.08333333333334</v>
      </c>
      <c r="V7" s="40">
        <f ca="1">IFERROR(Table13[[#This Row],[VALORE INIZIALE]]-(Table13[[#This Row],[SVALUTAZIONE ANNUALE]]*((TODAY()-Table13[[#This Row],[DATA DI ACQUISTO/NOLEGGIO]])/365)),0)</f>
        <v>26154.443835616439</v>
      </c>
    </row>
    <row r="8" spans="1:22" ht="16.05" customHeight="1" x14ac:dyDescent="0.25">
      <c r="A8" s="11" t="s">
        <v>1</v>
      </c>
      <c r="B8" s="11" t="s">
        <v>28</v>
      </c>
      <c r="C8" s="11" t="s">
        <v>30</v>
      </c>
      <c r="D8" s="11" t="s">
        <v>2</v>
      </c>
      <c r="E8" s="11" t="s">
        <v>32</v>
      </c>
      <c r="F8" s="12" t="s">
        <v>33</v>
      </c>
      <c r="G8" s="12" t="s">
        <v>35</v>
      </c>
      <c r="H8" s="27" t="s">
        <v>37</v>
      </c>
      <c r="I8" s="18" t="s">
        <v>38</v>
      </c>
      <c r="J8" s="7">
        <v>7</v>
      </c>
      <c r="K8" s="25">
        <v>41779</v>
      </c>
      <c r="L8" s="44">
        <v>9125</v>
      </c>
      <c r="M8" s="44">
        <v>2000</v>
      </c>
      <c r="N8" s="7">
        <v>2</v>
      </c>
      <c r="O8" s="38">
        <v>0.05</v>
      </c>
      <c r="P8" s="43">
        <f>IFERROR(IF(AND(Table13[[#This Row],[VALORE INIZIALE]]&gt;0,Table13[[#This Row],[VALORE INIZIALE]]&lt;&gt;Table13[[#This Row],[CAPARRA]]),-1*PMT(Table13[[#This Row],[TASSO DI INTERESSE]]/12,Table13[[#This Row],[TERMINI DEL PRESTITO]]*12,Table13[[#This Row],[VALORE INIZIALE]]-Table13[[#This Row],[CAPARRA]]),0),0)</f>
        <v>312.58365185523769</v>
      </c>
      <c r="Q8" s="43">
        <v>50</v>
      </c>
      <c r="R8" s="44">
        <f>SUM(Table13[[#This Row],[RATA MENSILE]],Table13[[#This Row],[COSTO OPERATIVO MENSILE]])</f>
        <v>362.58365185523769</v>
      </c>
      <c r="S8" s="43">
        <v>8000</v>
      </c>
      <c r="T8" s="43">
        <f>IFERROR(IF(Table13[[#This Row],[VALORE INIZIALE]]&gt;0,SLN(Table13[[#This Row],[VALORE INIZIALE]],Table13[[#This Row],[VALORE STIMATO AL TERMINE DEL PRESTITO]],Table13[[#This Row],[ANNI DI FUNZIONAMENTO RIMANENTI]]),0),0)</f>
        <v>160.71428571428572</v>
      </c>
      <c r="U8" s="43">
        <f>IFERROR(Table13[[#This Row],[SVALUTAZIONE ANNUALE]]/12,0)</f>
        <v>13.392857142857144</v>
      </c>
      <c r="V8" s="43">
        <f ca="1">IFERROR(Table13[[#This Row],[VALORE INIZIALE]]-(Table13[[#This Row],[SVALUTAZIONE ANNUALE]]*((TODAY()-Table13[[#This Row],[DATA DI ACQUISTO/NOLEGGIO]])/365)),0)</f>
        <v>8745.8904109589039</v>
      </c>
    </row>
    <row r="9" spans="1:22" ht="16.05" customHeight="1" x14ac:dyDescent="0.25">
      <c r="A9" s="9"/>
      <c r="B9" s="9"/>
      <c r="C9" s="9"/>
      <c r="D9" s="9"/>
      <c r="E9" s="9"/>
      <c r="F9" s="10"/>
      <c r="G9" s="10"/>
      <c r="H9" s="26"/>
      <c r="I9" s="17"/>
      <c r="J9" s="6"/>
      <c r="K9" s="24"/>
      <c r="L9" s="45"/>
      <c r="M9" s="45"/>
      <c r="N9" s="6"/>
      <c r="O9" s="37"/>
      <c r="P9" s="40"/>
      <c r="Q9" s="41"/>
      <c r="R9" s="40"/>
      <c r="S9" s="41"/>
      <c r="T9" s="40"/>
      <c r="U9" s="40"/>
      <c r="V9" s="40"/>
    </row>
    <row r="10" spans="1:22" ht="16.05" customHeight="1" x14ac:dyDescent="0.25">
      <c r="A10" s="11"/>
      <c r="B10" s="11"/>
      <c r="C10" s="11"/>
      <c r="D10" s="11"/>
      <c r="E10" s="11"/>
      <c r="F10" s="12"/>
      <c r="G10" s="12"/>
      <c r="H10" s="27"/>
      <c r="I10" s="18"/>
      <c r="J10" s="7"/>
      <c r="K10" s="25"/>
      <c r="L10" s="44"/>
      <c r="M10" s="44"/>
      <c r="N10" s="7"/>
      <c r="O10" s="38"/>
      <c r="P10" s="43"/>
      <c r="Q10" s="43"/>
      <c r="R10" s="43"/>
      <c r="S10" s="43"/>
      <c r="T10" s="43"/>
      <c r="U10" s="43"/>
      <c r="V10" s="43"/>
    </row>
    <row r="11" spans="1:22" ht="16.05" customHeight="1" x14ac:dyDescent="0.25">
      <c r="A11" s="9"/>
      <c r="B11" s="9"/>
      <c r="C11" s="9"/>
      <c r="D11" s="9"/>
      <c r="E11" s="9"/>
      <c r="F11" s="10"/>
      <c r="G11" s="10"/>
      <c r="H11" s="26"/>
      <c r="I11" s="17"/>
      <c r="J11" s="6"/>
      <c r="K11" s="24"/>
      <c r="L11" s="45"/>
      <c r="M11" s="45"/>
      <c r="N11" s="6"/>
      <c r="O11" s="37"/>
      <c r="P11" s="40"/>
      <c r="Q11" s="41"/>
      <c r="R11" s="40"/>
      <c r="S11" s="41"/>
      <c r="T11" s="40"/>
      <c r="U11" s="40"/>
      <c r="V11" s="40"/>
    </row>
    <row r="12" spans="1:22" ht="16.05" customHeight="1" x14ac:dyDescent="0.25">
      <c r="A12" s="11"/>
      <c r="B12" s="11"/>
      <c r="C12" s="11"/>
      <c r="D12" s="11"/>
      <c r="E12" s="11"/>
      <c r="F12" s="12"/>
      <c r="G12" s="12"/>
      <c r="H12" s="27"/>
      <c r="I12" s="18"/>
      <c r="J12" s="7"/>
      <c r="K12" s="25"/>
      <c r="L12" s="44"/>
      <c r="M12" s="44"/>
      <c r="N12" s="7"/>
      <c r="O12" s="38"/>
      <c r="P12" s="43"/>
      <c r="Q12" s="43"/>
      <c r="R12" s="43"/>
      <c r="S12" s="43"/>
      <c r="T12" s="43"/>
      <c r="U12" s="43"/>
      <c r="V12" s="43"/>
    </row>
    <row r="13" spans="1:22" ht="16.05" customHeight="1" x14ac:dyDescent="0.25">
      <c r="A13" s="9"/>
      <c r="B13" s="9"/>
      <c r="C13" s="9"/>
      <c r="D13" s="9"/>
      <c r="E13" s="9"/>
      <c r="F13" s="10"/>
      <c r="G13" s="10"/>
      <c r="H13" s="26"/>
      <c r="I13" s="17"/>
      <c r="J13" s="6"/>
      <c r="K13" s="24"/>
      <c r="L13" s="45"/>
      <c r="M13" s="45"/>
      <c r="N13" s="6"/>
      <c r="O13" s="37"/>
      <c r="P13" s="40"/>
      <c r="Q13" s="41"/>
      <c r="R13" s="40"/>
      <c r="S13" s="41"/>
      <c r="T13" s="40"/>
      <c r="U13" s="40"/>
      <c r="V13" s="40"/>
    </row>
    <row r="14" spans="1:22" ht="16.05" customHeight="1" x14ac:dyDescent="0.25">
      <c r="A14" s="11"/>
      <c r="B14" s="11"/>
      <c r="C14" s="11"/>
      <c r="D14" s="11"/>
      <c r="E14" s="11"/>
      <c r="F14" s="12"/>
      <c r="G14" s="12"/>
      <c r="H14" s="27"/>
      <c r="I14" s="18"/>
      <c r="J14" s="7"/>
      <c r="K14" s="25"/>
      <c r="L14" s="44"/>
      <c r="M14" s="44"/>
      <c r="N14" s="7"/>
      <c r="O14" s="38"/>
      <c r="P14" s="43"/>
      <c r="Q14" s="43"/>
      <c r="R14" s="43"/>
      <c r="S14" s="43"/>
      <c r="T14" s="43"/>
      <c r="U14" s="43"/>
      <c r="V14" s="43"/>
    </row>
    <row r="15" spans="1:22" ht="16.05" customHeight="1" x14ac:dyDescent="0.25">
      <c r="A15" s="9"/>
      <c r="B15" s="9"/>
      <c r="C15" s="9"/>
      <c r="D15" s="9"/>
      <c r="E15" s="9"/>
      <c r="F15" s="10"/>
      <c r="G15" s="9"/>
      <c r="H15" s="26"/>
      <c r="I15" s="17"/>
      <c r="J15" s="6"/>
      <c r="K15" s="24"/>
      <c r="L15" s="45"/>
      <c r="M15" s="45"/>
      <c r="N15" s="6"/>
      <c r="O15" s="37"/>
      <c r="P15" s="40"/>
      <c r="Q15" s="41"/>
      <c r="R15" s="40"/>
      <c r="S15" s="41"/>
      <c r="T15" s="40"/>
      <c r="U15" s="40"/>
      <c r="V15" s="40"/>
    </row>
    <row r="16" spans="1:22" ht="16.05" customHeight="1" x14ac:dyDescent="0.25">
      <c r="A16" s="11"/>
      <c r="B16" s="11"/>
      <c r="C16" s="11"/>
      <c r="D16" s="11"/>
      <c r="E16" s="11"/>
      <c r="F16" s="12"/>
      <c r="G16" s="11"/>
      <c r="H16" s="27"/>
      <c r="I16" s="18"/>
      <c r="J16" s="7"/>
      <c r="K16" s="25"/>
      <c r="L16" s="44"/>
      <c r="M16" s="44"/>
      <c r="N16" s="7"/>
      <c r="O16" s="38"/>
      <c r="P16" s="43"/>
      <c r="Q16" s="43"/>
      <c r="R16" s="43"/>
      <c r="S16" s="43"/>
      <c r="T16" s="43"/>
      <c r="U16" s="43"/>
      <c r="V16" s="43"/>
    </row>
    <row r="17" spans="1:22" ht="16.05" customHeight="1" x14ac:dyDescent="0.25">
      <c r="A17" s="9"/>
      <c r="B17" s="9"/>
      <c r="C17" s="9"/>
      <c r="D17" s="9"/>
      <c r="E17" s="9"/>
      <c r="F17" s="10"/>
      <c r="G17" s="9"/>
      <c r="H17" s="26"/>
      <c r="I17" s="17"/>
      <c r="J17" s="6"/>
      <c r="K17" s="24"/>
      <c r="L17" s="45"/>
      <c r="M17" s="45"/>
      <c r="N17" s="6"/>
      <c r="O17" s="37"/>
      <c r="P17" s="40"/>
      <c r="Q17" s="41"/>
      <c r="R17" s="40"/>
      <c r="S17" s="41"/>
      <c r="T17" s="40"/>
      <c r="U17" s="40"/>
      <c r="V17" s="40"/>
    </row>
    <row r="18" spans="1:22" ht="16.05" customHeight="1" x14ac:dyDescent="0.25">
      <c r="A18" s="11"/>
      <c r="B18" s="11"/>
      <c r="C18" s="11"/>
      <c r="D18" s="11"/>
      <c r="E18" s="11"/>
      <c r="F18" s="12"/>
      <c r="G18" s="11"/>
      <c r="H18" s="27"/>
      <c r="I18" s="18"/>
      <c r="J18" s="7"/>
      <c r="K18" s="25"/>
      <c r="L18" s="44"/>
      <c r="M18" s="44"/>
      <c r="N18" s="7"/>
      <c r="O18" s="38"/>
      <c r="P18" s="43"/>
      <c r="Q18" s="43"/>
      <c r="R18" s="43"/>
      <c r="S18" s="43"/>
      <c r="T18" s="43"/>
      <c r="U18" s="43"/>
      <c r="V18" s="43"/>
    </row>
    <row r="19" spans="1:22" ht="16.05" customHeight="1" x14ac:dyDescent="0.25">
      <c r="A19" s="9"/>
      <c r="B19" s="9"/>
      <c r="C19" s="9"/>
      <c r="D19" s="9"/>
      <c r="E19" s="9"/>
      <c r="F19" s="10"/>
      <c r="G19" s="9"/>
      <c r="H19" s="26"/>
      <c r="I19" s="17"/>
      <c r="J19" s="6"/>
      <c r="K19" s="24"/>
      <c r="L19" s="45"/>
      <c r="M19" s="45"/>
      <c r="N19" s="6"/>
      <c r="O19" s="37"/>
      <c r="P19" s="40"/>
      <c r="Q19" s="41"/>
      <c r="R19" s="40"/>
      <c r="S19" s="41"/>
      <c r="T19" s="40"/>
      <c r="U19" s="40"/>
      <c r="V19" s="40"/>
    </row>
    <row r="20" spans="1:22" ht="16.05" customHeight="1" x14ac:dyDescent="0.25">
      <c r="A20" s="11"/>
      <c r="B20" s="11"/>
      <c r="C20" s="11"/>
      <c r="D20" s="11"/>
      <c r="E20" s="11"/>
      <c r="F20" s="12"/>
      <c r="G20" s="11"/>
      <c r="H20" s="27"/>
      <c r="I20" s="18"/>
      <c r="J20" s="7"/>
      <c r="K20" s="25"/>
      <c r="L20" s="44"/>
      <c r="M20" s="44"/>
      <c r="N20" s="7"/>
      <c r="O20" s="38"/>
      <c r="P20" s="43"/>
      <c r="Q20" s="43"/>
      <c r="R20" s="43"/>
      <c r="S20" s="43"/>
      <c r="T20" s="43"/>
      <c r="U20" s="43"/>
      <c r="V20" s="43"/>
    </row>
    <row r="21" spans="1:22" ht="16.05" customHeight="1" x14ac:dyDescent="0.25">
      <c r="A21" s="9"/>
      <c r="B21" s="9"/>
      <c r="C21" s="9"/>
      <c r="D21" s="9"/>
      <c r="E21" s="9"/>
      <c r="F21" s="10"/>
      <c r="G21" s="9"/>
      <c r="H21" s="26"/>
      <c r="I21" s="17"/>
      <c r="J21" s="6"/>
      <c r="K21" s="24"/>
      <c r="L21" s="45"/>
      <c r="M21" s="45"/>
      <c r="N21" s="6"/>
      <c r="O21" s="37"/>
      <c r="P21" s="40"/>
      <c r="Q21" s="41"/>
      <c r="R21" s="40"/>
      <c r="S21" s="41"/>
      <c r="T21" s="40"/>
      <c r="U21" s="40"/>
      <c r="V21" s="40"/>
    </row>
    <row r="22" spans="1:22" ht="16.05" customHeight="1" x14ac:dyDescent="0.25">
      <c r="A22" s="11"/>
      <c r="B22" s="11"/>
      <c r="C22" s="11"/>
      <c r="D22" s="11"/>
      <c r="E22" s="11"/>
      <c r="F22" s="12"/>
      <c r="G22" s="11"/>
      <c r="H22" s="27"/>
      <c r="I22" s="18"/>
      <c r="J22" s="7"/>
      <c r="K22" s="25"/>
      <c r="L22" s="44"/>
      <c r="M22" s="44"/>
      <c r="N22" s="7"/>
      <c r="O22" s="38"/>
      <c r="P22" s="43"/>
      <c r="Q22" s="43"/>
      <c r="R22" s="43"/>
      <c r="S22" s="43"/>
      <c r="T22" s="43"/>
      <c r="U22" s="43"/>
      <c r="V22" s="43"/>
    </row>
    <row r="23" spans="1:22" ht="16.05" customHeight="1" x14ac:dyDescent="0.25">
      <c r="A23" s="9"/>
      <c r="B23" s="9"/>
      <c r="C23" s="9"/>
      <c r="D23" s="9"/>
      <c r="E23" s="9"/>
      <c r="F23" s="10"/>
      <c r="G23" s="9"/>
      <c r="H23" s="26"/>
      <c r="I23" s="17"/>
      <c r="J23" s="6"/>
      <c r="K23" s="24"/>
      <c r="L23" s="45"/>
      <c r="M23" s="45"/>
      <c r="N23" s="6"/>
      <c r="O23" s="37"/>
      <c r="P23" s="40"/>
      <c r="Q23" s="41"/>
      <c r="R23" s="40"/>
      <c r="S23" s="41"/>
      <c r="T23" s="40"/>
      <c r="U23" s="40"/>
      <c r="V23" s="40"/>
    </row>
    <row r="24" spans="1:22" ht="16.05" customHeight="1" x14ac:dyDescent="0.25">
      <c r="A24" s="11"/>
      <c r="B24" s="11"/>
      <c r="C24" s="11"/>
      <c r="D24" s="11"/>
      <c r="E24" s="11"/>
      <c r="F24" s="12"/>
      <c r="G24" s="11"/>
      <c r="H24" s="27"/>
      <c r="I24" s="18"/>
      <c r="J24" s="7"/>
      <c r="K24" s="25"/>
      <c r="L24" s="44"/>
      <c r="M24" s="44"/>
      <c r="N24" s="7"/>
      <c r="O24" s="38"/>
      <c r="P24" s="43"/>
      <c r="Q24" s="43"/>
      <c r="R24" s="43"/>
      <c r="S24" s="43"/>
      <c r="T24" s="43"/>
      <c r="U24" s="43"/>
      <c r="V24" s="43"/>
    </row>
    <row r="25" spans="1:22" ht="16.05" customHeight="1" x14ac:dyDescent="0.25">
      <c r="A25" s="9"/>
      <c r="B25" s="9"/>
      <c r="C25" s="9"/>
      <c r="D25" s="9"/>
      <c r="E25" s="9"/>
      <c r="F25" s="10"/>
      <c r="G25" s="9"/>
      <c r="H25" s="26"/>
      <c r="I25" s="17"/>
      <c r="J25" s="6"/>
      <c r="K25" s="24"/>
      <c r="L25" s="45"/>
      <c r="M25" s="45"/>
      <c r="N25" s="6"/>
      <c r="O25" s="37"/>
      <c r="P25" s="40"/>
      <c r="Q25" s="41"/>
      <c r="R25" s="40"/>
      <c r="S25" s="41"/>
      <c r="T25" s="40"/>
      <c r="U25" s="40"/>
      <c r="V25" s="40"/>
    </row>
    <row r="26" spans="1:22" ht="16.05" customHeight="1" x14ac:dyDescent="0.25">
      <c r="A26" s="11"/>
      <c r="B26" s="11"/>
      <c r="C26" s="11"/>
      <c r="D26" s="11"/>
      <c r="E26" s="11"/>
      <c r="F26" s="12"/>
      <c r="G26" s="11"/>
      <c r="H26" s="27"/>
      <c r="I26" s="18"/>
      <c r="J26" s="7"/>
      <c r="K26" s="25"/>
      <c r="L26" s="44"/>
      <c r="M26" s="44"/>
      <c r="N26" s="7"/>
      <c r="O26" s="38"/>
      <c r="P26" s="43"/>
      <c r="Q26" s="43"/>
      <c r="R26" s="43"/>
      <c r="S26" s="43"/>
      <c r="T26" s="43"/>
      <c r="U26" s="43"/>
      <c r="V26" s="43"/>
    </row>
    <row r="27" spans="1:22" ht="16.05" customHeight="1" x14ac:dyDescent="0.25">
      <c r="A27" s="9"/>
      <c r="B27" s="9"/>
      <c r="C27" s="9"/>
      <c r="D27" s="9"/>
      <c r="E27" s="9"/>
      <c r="F27" s="10"/>
      <c r="G27" s="9"/>
      <c r="H27" s="26"/>
      <c r="I27" s="17"/>
      <c r="J27" s="6"/>
      <c r="K27" s="24"/>
      <c r="L27" s="45"/>
      <c r="M27" s="45"/>
      <c r="N27" s="6"/>
      <c r="O27" s="37"/>
      <c r="P27" s="40"/>
      <c r="Q27" s="41"/>
      <c r="R27" s="40"/>
      <c r="S27" s="41"/>
      <c r="T27" s="40"/>
      <c r="U27" s="40"/>
      <c r="V27" s="40"/>
    </row>
    <row r="28" spans="1:22" ht="16.05" customHeight="1" x14ac:dyDescent="0.25">
      <c r="A28" s="11"/>
      <c r="B28" s="11"/>
      <c r="C28" s="11"/>
      <c r="D28" s="11"/>
      <c r="E28" s="11"/>
      <c r="F28" s="12"/>
      <c r="G28" s="11"/>
      <c r="H28" s="27"/>
      <c r="I28" s="18"/>
      <c r="J28" s="7"/>
      <c r="K28" s="25"/>
      <c r="L28" s="44"/>
      <c r="M28" s="44"/>
      <c r="N28" s="7"/>
      <c r="O28" s="38"/>
      <c r="P28" s="43"/>
      <c r="Q28" s="43"/>
      <c r="R28" s="43"/>
      <c r="S28" s="43"/>
      <c r="T28" s="43"/>
      <c r="U28" s="43"/>
      <c r="V28" s="43"/>
    </row>
    <row r="29" spans="1:22" ht="16.05" customHeight="1" x14ac:dyDescent="0.25">
      <c r="A29" s="9"/>
      <c r="B29" s="9"/>
      <c r="C29" s="9"/>
      <c r="D29" s="9"/>
      <c r="E29" s="9"/>
      <c r="F29" s="10"/>
      <c r="G29" s="9"/>
      <c r="H29" s="26"/>
      <c r="I29" s="17"/>
      <c r="J29" s="6"/>
      <c r="K29" s="24"/>
      <c r="L29" s="45"/>
      <c r="M29" s="45"/>
      <c r="N29" s="6"/>
      <c r="O29" s="37"/>
      <c r="P29" s="40"/>
      <c r="Q29" s="41"/>
      <c r="R29" s="40"/>
      <c r="S29" s="41"/>
      <c r="T29" s="40"/>
      <c r="U29" s="40"/>
      <c r="V29" s="40"/>
    </row>
    <row r="30" spans="1:22" ht="16.05" customHeight="1" x14ac:dyDescent="0.25">
      <c r="A30" s="11"/>
      <c r="B30" s="11"/>
      <c r="C30" s="11"/>
      <c r="D30" s="11"/>
      <c r="E30" s="11"/>
      <c r="F30" s="12"/>
      <c r="G30" s="11"/>
      <c r="H30" s="27"/>
      <c r="I30" s="18"/>
      <c r="J30" s="7"/>
      <c r="K30" s="25"/>
      <c r="L30" s="44"/>
      <c r="M30" s="44"/>
      <c r="N30" s="7"/>
      <c r="O30" s="38"/>
      <c r="P30" s="43"/>
      <c r="Q30" s="43"/>
      <c r="R30" s="43"/>
      <c r="S30" s="43"/>
      <c r="T30" s="43"/>
      <c r="U30" s="43"/>
      <c r="V30" s="43"/>
    </row>
    <row r="31" spans="1:22" ht="16.05" customHeight="1" x14ac:dyDescent="0.25">
      <c r="A31" s="9"/>
      <c r="B31" s="9"/>
      <c r="C31" s="9"/>
      <c r="D31" s="9"/>
      <c r="E31" s="9"/>
      <c r="F31" s="10"/>
      <c r="G31" s="9"/>
      <c r="H31" s="26"/>
      <c r="I31" s="17"/>
      <c r="J31" s="6"/>
      <c r="K31" s="24"/>
      <c r="L31" s="45"/>
      <c r="M31" s="45"/>
      <c r="N31" s="6"/>
      <c r="O31" s="37"/>
      <c r="P31" s="40"/>
      <c r="Q31" s="41"/>
      <c r="R31" s="40"/>
      <c r="S31" s="41"/>
      <c r="T31" s="40"/>
      <c r="U31" s="40"/>
      <c r="V31" s="40"/>
    </row>
    <row r="32" spans="1:22" ht="16.05" customHeight="1" x14ac:dyDescent="0.25">
      <c r="A32" s="11"/>
      <c r="B32" s="11"/>
      <c r="C32" s="11"/>
      <c r="D32" s="11"/>
      <c r="E32" s="11"/>
      <c r="F32" s="12"/>
      <c r="G32" s="11"/>
      <c r="H32" s="27"/>
      <c r="I32" s="18"/>
      <c r="J32" s="7"/>
      <c r="K32" s="25"/>
      <c r="L32" s="44"/>
      <c r="M32" s="44"/>
      <c r="N32" s="7"/>
      <c r="O32" s="38"/>
      <c r="P32" s="43"/>
      <c r="Q32" s="43"/>
      <c r="R32" s="43"/>
      <c r="S32" s="43"/>
      <c r="T32" s="43"/>
      <c r="U32" s="43"/>
      <c r="V32" s="43"/>
    </row>
    <row r="33" spans="1:22" ht="16.05" customHeight="1" x14ac:dyDescent="0.25">
      <c r="A33" s="9"/>
      <c r="B33" s="9"/>
      <c r="C33" s="9"/>
      <c r="D33" s="9"/>
      <c r="E33" s="9"/>
      <c r="F33" s="10"/>
      <c r="G33" s="9"/>
      <c r="H33" s="26"/>
      <c r="I33" s="17"/>
      <c r="J33" s="6"/>
      <c r="K33" s="24"/>
      <c r="L33" s="45"/>
      <c r="M33" s="45"/>
      <c r="N33" s="6"/>
      <c r="O33" s="37"/>
      <c r="P33" s="40"/>
      <c r="Q33" s="41"/>
      <c r="R33" s="40"/>
      <c r="S33" s="41"/>
      <c r="T33" s="40"/>
      <c r="U33" s="40"/>
      <c r="V33" s="40"/>
    </row>
    <row r="34" spans="1:22" ht="16.05" customHeight="1" x14ac:dyDescent="0.25">
      <c r="A34" s="11"/>
      <c r="B34" s="11"/>
      <c r="C34" s="11"/>
      <c r="D34" s="11"/>
      <c r="E34" s="11"/>
      <c r="F34" s="12"/>
      <c r="G34" s="11"/>
      <c r="H34" s="27"/>
      <c r="I34" s="18"/>
      <c r="J34" s="7"/>
      <c r="K34" s="25"/>
      <c r="L34" s="44"/>
      <c r="M34" s="44"/>
      <c r="N34" s="7"/>
      <c r="O34" s="38"/>
      <c r="P34" s="43"/>
      <c r="Q34" s="43"/>
      <c r="R34" s="43"/>
      <c r="S34" s="43"/>
      <c r="T34" s="43"/>
      <c r="U34" s="43"/>
      <c r="V34" s="43"/>
    </row>
    <row r="35" spans="1:22" ht="16.05" customHeight="1" x14ac:dyDescent="0.25">
      <c r="A35" s="9"/>
      <c r="B35" s="9"/>
      <c r="C35" s="9"/>
      <c r="D35" s="9"/>
      <c r="E35" s="9"/>
      <c r="F35" s="10"/>
      <c r="G35" s="9"/>
      <c r="H35" s="26"/>
      <c r="I35" s="17"/>
      <c r="J35" s="6"/>
      <c r="K35" s="24"/>
      <c r="L35" s="45"/>
      <c r="M35" s="45"/>
      <c r="N35" s="6"/>
      <c r="O35" s="37"/>
      <c r="P35" s="40"/>
      <c r="Q35" s="41"/>
      <c r="R35" s="40"/>
      <c r="S35" s="41"/>
      <c r="T35" s="40"/>
      <c r="U35" s="40"/>
      <c r="V35" s="40"/>
    </row>
    <row r="36" spans="1:22" ht="16.05" customHeight="1" x14ac:dyDescent="0.25">
      <c r="A36" s="11"/>
      <c r="B36" s="11"/>
      <c r="C36" s="11"/>
      <c r="D36" s="11"/>
      <c r="E36" s="11"/>
      <c r="F36" s="12"/>
      <c r="G36" s="11"/>
      <c r="H36" s="27"/>
      <c r="I36" s="18"/>
      <c r="J36" s="7"/>
      <c r="K36" s="25"/>
      <c r="L36" s="44"/>
      <c r="M36" s="44"/>
      <c r="N36" s="7"/>
      <c r="O36" s="38"/>
      <c r="P36" s="43"/>
      <c r="Q36" s="43"/>
      <c r="R36" s="43"/>
      <c r="S36" s="43"/>
      <c r="T36" s="43"/>
      <c r="U36" s="43"/>
      <c r="V36" s="43"/>
    </row>
    <row r="37" spans="1:22" ht="16.05" customHeight="1" x14ac:dyDescent="0.25">
      <c r="A37" s="9"/>
      <c r="B37" s="9"/>
      <c r="C37" s="9"/>
      <c r="D37" s="9"/>
      <c r="E37" s="9"/>
      <c r="F37" s="10"/>
      <c r="G37" s="9"/>
      <c r="H37" s="26"/>
      <c r="I37" s="17"/>
      <c r="J37" s="6"/>
      <c r="K37" s="24"/>
      <c r="L37" s="45"/>
      <c r="M37" s="45"/>
      <c r="N37" s="6"/>
      <c r="O37" s="37"/>
      <c r="P37" s="40"/>
      <c r="Q37" s="41"/>
      <c r="R37" s="40"/>
      <c r="S37" s="41"/>
      <c r="T37" s="40"/>
      <c r="U37" s="40"/>
      <c r="V37" s="40"/>
    </row>
    <row r="38" spans="1:22" ht="16.05" customHeight="1" x14ac:dyDescent="0.25">
      <c r="A38" s="11"/>
      <c r="B38" s="11"/>
      <c r="C38" s="11"/>
      <c r="D38" s="11"/>
      <c r="E38" s="11"/>
      <c r="F38" s="12"/>
      <c r="G38" s="11"/>
      <c r="H38" s="27"/>
      <c r="I38" s="18"/>
      <c r="J38" s="7"/>
      <c r="K38" s="25"/>
      <c r="L38" s="44"/>
      <c r="M38" s="44"/>
      <c r="N38" s="7"/>
      <c r="O38" s="38"/>
      <c r="P38" s="43"/>
      <c r="Q38" s="43"/>
      <c r="R38" s="43"/>
      <c r="S38" s="43"/>
      <c r="T38" s="43"/>
      <c r="U38" s="43"/>
      <c r="V38" s="43"/>
    </row>
    <row r="39" spans="1:22" ht="16.05" customHeight="1" x14ac:dyDescent="0.25">
      <c r="A39" s="9"/>
      <c r="B39" s="9"/>
      <c r="C39" s="9"/>
      <c r="D39" s="9"/>
      <c r="E39" s="9"/>
      <c r="F39" s="10"/>
      <c r="G39" s="9"/>
      <c r="H39" s="26"/>
      <c r="I39" s="17"/>
      <c r="J39" s="6"/>
      <c r="K39" s="24"/>
      <c r="L39" s="45"/>
      <c r="M39" s="45"/>
      <c r="N39" s="6"/>
      <c r="O39" s="37"/>
      <c r="P39" s="40"/>
      <c r="Q39" s="41"/>
      <c r="R39" s="40"/>
      <c r="S39" s="41"/>
      <c r="T39" s="40"/>
      <c r="U39" s="40"/>
      <c r="V39" s="40"/>
    </row>
    <row r="40" spans="1:22" ht="16.05" customHeight="1" x14ac:dyDescent="0.25">
      <c r="A40" s="11"/>
      <c r="B40" s="11"/>
      <c r="C40" s="11"/>
      <c r="D40" s="11"/>
      <c r="E40" s="11"/>
      <c r="F40" s="12"/>
      <c r="G40" s="11"/>
      <c r="H40" s="27"/>
      <c r="I40" s="18"/>
      <c r="J40" s="7"/>
      <c r="K40" s="25"/>
      <c r="L40" s="44"/>
      <c r="M40" s="44"/>
      <c r="N40" s="7"/>
      <c r="O40" s="38"/>
      <c r="P40" s="43"/>
      <c r="Q40" s="43"/>
      <c r="R40" s="43"/>
      <c r="S40" s="43"/>
      <c r="T40" s="43"/>
      <c r="U40" s="43"/>
      <c r="V40" s="43"/>
    </row>
  </sheetData>
  <mergeCells count="7">
    <mergeCell ref="A2:D3"/>
    <mergeCell ref="F5:G5"/>
    <mergeCell ref="A5:E5"/>
    <mergeCell ref="H5:J5"/>
    <mergeCell ref="K5:V5"/>
    <mergeCell ref="L2:O2"/>
    <mergeCell ref="M3:O3"/>
  </mergeCells>
  <pageMargins left="0.7" right="0.7" top="0.75" bottom="0.75" header="0.3" footer="0.3"/>
  <pageSetup orientation="portrait" horizontalDpi="4294967292" verticalDpi="4294967292"/>
  <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Inventario - Attrezzature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Mariana Sankiewicz</cp:lastModifiedBy>
  <dcterms:created xsi:type="dcterms:W3CDTF">2016-02-25T02:48:22Z</dcterms:created>
  <dcterms:modified xsi:type="dcterms:W3CDTF">2016-09-27T18:38:56Z</dcterms:modified>
</cp:coreProperties>
</file>