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Calcolatore straordinari" sheetId="1" state="visible" r:id="rId1"/>
    <sheet xmlns:r="http://schemas.openxmlformats.org/officeDocument/2006/relationships" name="DATI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DateCalc" localSheetId="0">DATI!$F$3:INDEX(DATI!$F$3:$F$33,DAY(DATE('Calcolatore straordinari'!$D$6,MATCH('Calcolatore straordinari'!$E$6,DATI!$D$3:$D$14,0)+1,0)))</definedName>
    <definedName name="DateCalc">DATI!$F$3:INDEX(DATI!$F$3:$F$33,DAY(DATE(#REF!,MATCH(#REF!,DATI!$D$3:$D$14,0)+1,0)))</definedName>
    <definedName name="Type" localSheetId="2">'[1]Maintenance Work Order'!#REF!</definedName>
    <definedName name="Type">#REF!</definedName>
    <definedName name="_xlnm.Print_Area" localSheetId="0">'Calcolatore straordinari'!$B$1:$I$45</definedName>
  </definedNames>
  <calcPr calcId="181029" fullCalcOnLoad="1"/>
</workbook>
</file>

<file path=xl/styles.xml><?xml version="1.0" encoding="utf-8"?>
<styleSheet xmlns="http://schemas.openxmlformats.org/spreadsheetml/2006/main">
  <numFmts count="7">
    <numFmt numFmtId="164" formatCode="0.0"/>
    <numFmt numFmtId="165" formatCode="_(&quot;$&quot;* #,##0.00_);_(&quot;$&quot;* \(#,##0.00\);_(&quot;$&quot;* &quot;-&quot;??_);_(@_)"/>
    <numFmt numFmtId="166" formatCode="ddd"/>
    <numFmt numFmtId="167" formatCode="dd"/>
    <numFmt numFmtId="168" formatCode="&quot;$&quot;#,##0.00"/>
    <numFmt numFmtId="169" formatCode="HH:MM AM/PM"/>
    <numFmt numFmtId="170" formatCode="YYYY-MM-DD"/>
  </numFmts>
  <fonts count="19">
    <font>
      <name val="Verdana"/>
      <family val="2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Arial"/>
      <family val="2"/>
      <color theme="1"/>
      <sz val="2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i val="1"/>
      <color theme="4" tint="-0.499984740745262"/>
      <sz val="9"/>
    </font>
    <font>
      <name val="Century Gothic"/>
      <family val="1"/>
      <color theme="1"/>
      <sz val="9"/>
    </font>
    <font>
      <name val="Century Gothic"/>
      <family val="1"/>
      <color theme="1"/>
      <sz val="11"/>
    </font>
    <font>
      <name val="Century Gothic"/>
      <family val="1"/>
      <b val="1"/>
      <color theme="8" tint="-0.249977111117893"/>
      <sz val="11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12"/>
    </font>
    <font>
      <name val="Verdana"/>
      <family val="2"/>
      <color theme="10"/>
      <sz val="10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B6C6D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15" fillId="0" borderId="0"/>
    <xf numFmtId="0" fontId="17" fillId="0" borderId="0"/>
  </cellStyleXfs>
  <cellXfs count="85">
    <xf numFmtId="0" fontId="0" fillId="0" borderId="0" pivotButton="0" quotePrefix="0" xfId="0"/>
    <xf numFmtId="0" fontId="1" fillId="0" borderId="0" pivotButton="0" quotePrefix="0" xfId="1"/>
    <xf numFmtId="0" fontId="2" fillId="0" borderId="2" applyAlignment="1" pivotButton="0" quotePrefix="0" xfId="1">
      <alignment horizontal="left" vertical="center" wrapText="1" indent="2"/>
    </xf>
    <xf numFmtId="0" fontId="3" fillId="0" borderId="0" applyAlignment="1" pivotButton="0" quotePrefix="0" xfId="0">
      <alignment horizontal="left" vertical="center"/>
    </xf>
    <xf numFmtId="0" fontId="4" fillId="2" borderId="0" applyAlignment="1" pivotButton="0" quotePrefix="0" xfId="0">
      <alignment vertical="center"/>
    </xf>
    <xf numFmtId="0" fontId="5" fillId="2" borderId="0" applyAlignment="1" pivotButton="0" quotePrefix="0" xfId="0">
      <alignment vertical="center"/>
    </xf>
    <xf numFmtId="0" fontId="6" fillId="2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pivotButton="0" quotePrefix="0" xfId="0"/>
    <xf numFmtId="0" fontId="7" fillId="0" borderId="0" applyAlignment="1" pivotButton="0" quotePrefix="0" xfId="0">
      <alignment horizontal="center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7" fillId="0" borderId="0" applyAlignment="1" pivotButton="0" quotePrefix="0" xfId="0">
      <alignment horizontal="center" vertical="center"/>
    </xf>
    <xf numFmtId="14" fontId="7" fillId="0" borderId="0" applyAlignment="1" pivotButton="0" quotePrefix="0" xfId="0">
      <alignment horizontal="center" vertical="center"/>
    </xf>
    <xf numFmtId="0" fontId="7" fillId="0" borderId="1" applyAlignment="1" pivotButton="0" quotePrefix="0" xfId="0">
      <alignment horizontal="left" vertical="center" indent="1"/>
    </xf>
    <xf numFmtId="14" fontId="7" fillId="0" borderId="1" applyAlignment="1" pivotButton="0" quotePrefix="0" xfId="0">
      <alignment horizontal="left" vertical="center" indent="1"/>
    </xf>
    <xf numFmtId="0" fontId="8" fillId="3" borderId="1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0" fontId="7" fillId="0" borderId="0" pivotButton="0" quotePrefix="0" xfId="0"/>
    <xf numFmtId="0" fontId="9" fillId="0" borderId="0" applyAlignment="1" pivotButton="0" quotePrefix="0" xfId="0">
      <alignment horizontal="left"/>
    </xf>
    <xf numFmtId="0" fontId="7" fillId="0" borderId="0" applyAlignment="1" pivotButton="0" quotePrefix="0" xfId="0">
      <alignment horizontal="centerContinuous"/>
    </xf>
    <xf numFmtId="0" fontId="7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20" fontId="7" fillId="0" borderId="0" applyAlignment="1" pivotButton="0" quotePrefix="0" xfId="0">
      <alignment vertical="center"/>
    </xf>
    <xf numFmtId="0" fontId="12" fillId="0" borderId="0" applyAlignment="1" pivotButton="0" quotePrefix="0" xfId="0">
      <alignment horizontal="center" vertical="center"/>
    </xf>
    <xf numFmtId="164" fontId="11" fillId="0" borderId="1" applyAlignment="1" pivotButton="0" quotePrefix="0" xfId="0">
      <alignment horizontal="center" vertical="center"/>
    </xf>
    <xf numFmtId="0" fontId="11" fillId="0" borderId="0" applyAlignment="1" pivotButton="0" quotePrefix="0" xfId="0">
      <alignment vertical="center"/>
    </xf>
    <xf numFmtId="0" fontId="11" fillId="0" borderId="0" applyAlignment="1" pivotButton="0" quotePrefix="0" xfId="0">
      <alignment horizontal="right" vertical="center"/>
    </xf>
    <xf numFmtId="0" fontId="8" fillId="5" borderId="1" applyAlignment="1" pivotButton="0" quotePrefix="0" xfId="0">
      <alignment horizontal="center" vertical="center" wrapText="1"/>
    </xf>
    <xf numFmtId="164" fontId="11" fillId="5" borderId="1" applyAlignment="1" pivotButton="0" quotePrefix="0" xfId="0">
      <alignment horizontal="center" vertical="center"/>
    </xf>
    <xf numFmtId="0" fontId="8" fillId="3" borderId="1" applyAlignment="1" pivotButton="0" quotePrefix="0" xfId="0">
      <alignment horizontal="center" vertical="center" wrapText="1"/>
    </xf>
    <xf numFmtId="0" fontId="8" fillId="4" borderId="1" applyAlignment="1" pivotButton="0" quotePrefix="0" xfId="0">
      <alignment horizontal="center" vertical="center" wrapText="1"/>
    </xf>
    <xf numFmtId="165" fontId="11" fillId="5" borderId="1" applyAlignment="1" pivotButton="0" quotePrefix="0" xfId="0">
      <alignment horizontal="center" vertical="center"/>
    </xf>
    <xf numFmtId="2" fontId="11" fillId="0" borderId="1" applyAlignment="1" pivotButton="0" quotePrefix="0" xfId="0">
      <alignment horizontal="center" vertical="center"/>
    </xf>
    <xf numFmtId="18" fontId="11" fillId="0" borderId="1" applyAlignment="1" pivotButton="0" quotePrefix="0" xfId="0">
      <alignment horizontal="center" vertical="center"/>
    </xf>
    <xf numFmtId="0" fontId="7" fillId="0" borderId="0" applyAlignment="1" pivotButton="0" quotePrefix="0" xfId="0">
      <alignment horizontal="center"/>
    </xf>
    <xf numFmtId="0" fontId="7" fillId="0" borderId="4" applyAlignment="1" pivotButton="0" quotePrefix="0" xfId="0">
      <alignment horizontal="center" vertical="center" wrapText="1"/>
    </xf>
    <xf numFmtId="166" fontId="11" fillId="5" borderId="1" applyAlignment="1" pivotButton="0" quotePrefix="0" xfId="0">
      <alignment horizontal="center" vertical="center"/>
    </xf>
    <xf numFmtId="167" fontId="11" fillId="5" borderId="1" applyAlignment="1" pivotButton="0" quotePrefix="0" xfId="0">
      <alignment horizontal="center" vertical="center"/>
    </xf>
    <xf numFmtId="0" fontId="14" fillId="0" borderId="0" applyAlignment="1" pivotButton="0" quotePrefix="0" xfId="0">
      <alignment horizontal="right" vertical="center" indent="1"/>
    </xf>
    <xf numFmtId="166" fontId="11" fillId="5" borderId="4" applyAlignment="1" pivotButton="0" quotePrefix="0" xfId="0">
      <alignment horizontal="center" vertical="center"/>
    </xf>
    <xf numFmtId="167" fontId="11" fillId="5" borderId="4" applyAlignment="1" pivotButton="0" quotePrefix="0" xfId="0">
      <alignment horizontal="center" vertical="center"/>
    </xf>
    <xf numFmtId="18" fontId="11" fillId="0" borderId="4" applyAlignment="1" pivotButton="0" quotePrefix="0" xfId="0">
      <alignment horizontal="center" vertical="center"/>
    </xf>
    <xf numFmtId="165" fontId="11" fillId="5" borderId="4" applyAlignment="1" pivotButton="0" quotePrefix="0" xfId="0">
      <alignment horizontal="center" vertical="center"/>
    </xf>
    <xf numFmtId="0" fontId="8" fillId="3" borderId="6" applyAlignment="1" pivotButton="0" quotePrefix="0" xfId="0">
      <alignment horizontal="center" vertical="center" wrapText="1"/>
    </xf>
    <xf numFmtId="0" fontId="8" fillId="4" borderId="6" applyAlignment="1" pivotButton="0" quotePrefix="0" xfId="0">
      <alignment horizontal="center" vertical="center" wrapText="1"/>
    </xf>
    <xf numFmtId="165" fontId="13" fillId="0" borderId="5" applyAlignment="1" pivotButton="0" quotePrefix="0" xfId="0">
      <alignment horizontal="center" vertical="center"/>
    </xf>
    <xf numFmtId="2" fontId="11" fillId="5" borderId="1" applyAlignment="1" pivotButton="0" quotePrefix="0" xfId="0">
      <alignment horizontal="center" vertical="center"/>
    </xf>
    <xf numFmtId="2" fontId="11" fillId="0" borderId="4" applyAlignment="1" pivotButton="0" quotePrefix="0" xfId="0">
      <alignment horizontal="center" vertical="center"/>
    </xf>
    <xf numFmtId="2" fontId="11" fillId="5" borderId="4" applyAlignment="1" pivotButton="0" quotePrefix="0" xfId="0">
      <alignment horizontal="center" vertical="center"/>
    </xf>
    <xf numFmtId="2" fontId="13" fillId="0" borderId="5" applyAlignment="1" pivotButton="0" quotePrefix="0" xfId="0">
      <alignment horizontal="center" vertical="center"/>
    </xf>
    <xf numFmtId="0" fontId="11" fillId="0" borderId="4" applyAlignment="1" pivotButton="0" quotePrefix="0" xfId="0">
      <alignment horizontal="center" vertical="center"/>
    </xf>
    <xf numFmtId="168" fontId="11" fillId="0" borderId="4" applyAlignment="1" pivotButton="0" quotePrefix="0" xfId="0">
      <alignment horizontal="center" vertical="center"/>
    </xf>
    <xf numFmtId="0" fontId="7" fillId="0" borderId="0" applyAlignment="1" pivotButton="0" quotePrefix="0" xfId="0">
      <alignment horizontal="left" vertical="center" wrapText="1"/>
    </xf>
    <xf numFmtId="0" fontId="7" fillId="0" borderId="0" applyAlignment="1" pivotButton="0" quotePrefix="0" xfId="0">
      <alignment horizontal="left" vertical="center" wrapText="1"/>
    </xf>
    <xf numFmtId="0" fontId="8" fillId="6" borderId="1" applyAlignment="1" pivotButton="0" quotePrefix="0" xfId="0">
      <alignment horizontal="center" vertical="center" wrapText="1"/>
    </xf>
    <xf numFmtId="0" fontId="8" fillId="6" borderId="1" applyAlignment="1" pivotButton="0" quotePrefix="0" xfId="0">
      <alignment horizontal="center" vertical="center"/>
    </xf>
    <xf numFmtId="0" fontId="7" fillId="0" borderId="0" applyAlignment="1" pivotButton="0" quotePrefix="0" xfId="0">
      <alignment horizontal="center"/>
    </xf>
    <xf numFmtId="0" fontId="7" fillId="0" borderId="4" applyAlignment="1" pivotButton="0" quotePrefix="0" xfId="0">
      <alignment horizontal="center" vertical="center" wrapText="1"/>
    </xf>
    <xf numFmtId="0" fontId="7" fillId="0" borderId="3" applyAlignment="1" pivotButton="0" quotePrefix="0" xfId="0">
      <alignment horizontal="left" vertical="center" wrapText="1"/>
    </xf>
    <xf numFmtId="0" fontId="7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wrapText="1"/>
    </xf>
    <xf numFmtId="0" fontId="7" fillId="0" borderId="3" applyAlignment="1" pivotButton="0" quotePrefix="0" xfId="0">
      <alignment horizontal="left" wrapText="1"/>
    </xf>
    <xf numFmtId="0" fontId="7" fillId="0" borderId="7" applyAlignment="1" pivotButton="0" quotePrefix="0" xfId="0">
      <alignment horizontal="left" vertical="center" wrapText="1"/>
    </xf>
    <xf numFmtId="0" fontId="16" fillId="7" borderId="0" applyAlignment="1" pivotButton="0" quotePrefix="0" xfId="2">
      <alignment horizontal="center" vertical="center"/>
    </xf>
    <xf numFmtId="0" fontId="0" fillId="0" borderId="12" pivotButton="0" quotePrefix="0" xfId="0"/>
    <xf numFmtId="0" fontId="0" fillId="0" borderId="13" pivotButton="0" quotePrefix="0" xfId="0"/>
    <xf numFmtId="0" fontId="0" fillId="0" borderId="3" pivotButton="0" quotePrefix="0" xfId="0"/>
    <xf numFmtId="169" fontId="11" fillId="0" borderId="4" applyAlignment="1" pivotButton="0" quotePrefix="0" xfId="0">
      <alignment horizontal="center" vertical="center"/>
    </xf>
    <xf numFmtId="168" fontId="11" fillId="0" borderId="4" applyAlignment="1" pivotButton="0" quotePrefix="0" xfId="0">
      <alignment horizontal="center" vertical="center"/>
    </xf>
    <xf numFmtId="0" fontId="0" fillId="0" borderId="7" pivotButton="0" quotePrefix="0" xfId="0"/>
    <xf numFmtId="0" fontId="0" fillId="0" borderId="10" pivotButton="0" quotePrefix="0" xfId="0"/>
    <xf numFmtId="0" fontId="0" fillId="0" borderId="11" pivotButton="0" quotePrefix="0" xfId="0"/>
    <xf numFmtId="170" fontId="11" fillId="5" borderId="1" applyAlignment="1" pivotButton="0" quotePrefix="0" xfId="0">
      <alignment horizontal="center" vertical="center"/>
    </xf>
    <xf numFmtId="164" fontId="11" fillId="0" borderId="1" applyAlignment="1" pivotButton="0" quotePrefix="0" xfId="0">
      <alignment horizontal="center" vertical="center"/>
    </xf>
    <xf numFmtId="169" fontId="11" fillId="5" borderId="1" applyAlignment="1" pivotButton="0" quotePrefix="0" xfId="0">
      <alignment horizontal="center" vertical="center"/>
    </xf>
    <xf numFmtId="165" fontId="11" fillId="5" borderId="1" applyAlignment="1" pivotButton="0" quotePrefix="0" xfId="0">
      <alignment horizontal="center" vertical="center"/>
    </xf>
    <xf numFmtId="166" fontId="11" fillId="5" borderId="1" applyAlignment="1" pivotButton="0" quotePrefix="0" xfId="0">
      <alignment horizontal="center" vertical="center"/>
    </xf>
    <xf numFmtId="167" fontId="11" fillId="5" borderId="1" applyAlignment="1" pivotButton="0" quotePrefix="0" xfId="0">
      <alignment horizontal="center" vertical="center"/>
    </xf>
    <xf numFmtId="166" fontId="11" fillId="5" borderId="4" applyAlignment="1" pivotButton="0" quotePrefix="0" xfId="0">
      <alignment horizontal="center" vertical="center"/>
    </xf>
    <xf numFmtId="167" fontId="11" fillId="5" borderId="4" applyAlignment="1" pivotButton="0" quotePrefix="0" xfId="0">
      <alignment horizontal="center" vertical="center"/>
    </xf>
    <xf numFmtId="169" fontId="11" fillId="5" borderId="4" applyAlignment="1" pivotButton="0" quotePrefix="0" xfId="0">
      <alignment horizontal="center" vertical="center"/>
    </xf>
    <xf numFmtId="165" fontId="11" fillId="5" borderId="4" applyAlignment="1" pivotButton="0" quotePrefix="0" xfId="0">
      <alignment horizontal="center" vertical="center"/>
    </xf>
    <xf numFmtId="165" fontId="13" fillId="0" borderId="5" applyAlignment="1" pivotButton="0" quotePrefix="0" xfId="0">
      <alignment horizontal="center" vertical="center"/>
    </xf>
    <xf numFmtId="0" fontId="18" fillId="8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1">
    <dxf>
      <fill>
        <patternFill>
          <bgColor rgb="FFEAEEF3"/>
        </patternFill>
      </fill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53&amp;utm_language=IT&amp;utm_source=integrated+content&amp;utm_campaign=/overtime-request-form-templates&amp;utm_medium=ic+overtime+calculator+and+analysis+37453+it&amp;lpa=ic+overtime+calculator+and+analysis+37453+it" TargetMode="External" Id="rId1"/></Relationships>
</file>

<file path=xl/worksheets/sheet1.xml><?xml version="1.0" encoding="utf-8"?>
<worksheet xmlns="http://schemas.openxmlformats.org/spreadsheetml/2006/main">
  <sheetPr codeName="Sheet3">
    <tabColor theme="3"/>
    <outlinePr summaryBelow="1" summaryRight="1"/>
    <pageSetUpPr fitToPage="1"/>
  </sheetPr>
  <dimension ref="A1:FB47"/>
  <sheetViews>
    <sheetView showGridLines="0" tabSelected="1" workbookViewId="0">
      <pane ySplit="1" topLeftCell="A2" activePane="bottomLeft" state="frozen"/>
      <selection pane="bottomLeft" activeCell="B47" sqref="B47:I47"/>
    </sheetView>
  </sheetViews>
  <sheetFormatPr baseColWidth="8" defaultColWidth="8.84375" defaultRowHeight="12.5"/>
  <cols>
    <col width="3.3046875" customWidth="1" style="18" min="1" max="1"/>
    <col width="8.84375" customWidth="1" style="18" min="2" max="3"/>
    <col width="16.84375" customWidth="1" style="18" min="4" max="9"/>
    <col width="3.3046875" customWidth="1" style="18" min="10" max="10"/>
    <col width="17.84375" bestFit="1" customWidth="1" style="18" min="11" max="11"/>
    <col width="19.15234375" bestFit="1" customWidth="1" style="18" min="12" max="12"/>
    <col width="8.84375" customWidth="1" style="18" min="13" max="16384"/>
  </cols>
  <sheetData>
    <row r="1" ht="45" customFormat="1" customHeight="1" s="17">
      <c r="B1" s="3" t="inlineStr">
        <is>
          <t>CALCOLATORE STRAORDINARI E MODELLO DI ANALISI</t>
        </is>
      </c>
      <c r="C1" s="4" t="n"/>
      <c r="D1" s="5" t="n"/>
      <c r="E1" s="5" t="n"/>
      <c r="F1" s="5" t="n"/>
      <c r="G1" s="5" t="n"/>
      <c r="H1" s="5" t="n"/>
      <c r="I1" s="5" t="n"/>
      <c r="J1" s="5" t="n"/>
      <c r="K1" s="5" t="n"/>
      <c r="L1" s="5" t="n"/>
      <c r="M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5" t="n"/>
      <c r="AQ1" s="5" t="n"/>
      <c r="AR1" s="5" t="n"/>
      <c r="AS1" s="5" t="n"/>
      <c r="AT1" s="5" t="n"/>
      <c r="AU1" s="5" t="n"/>
      <c r="AV1" s="5" t="n"/>
      <c r="AW1" s="5" t="n"/>
      <c r="AX1" s="5" t="n"/>
      <c r="AY1" s="5" t="n"/>
      <c r="AZ1" s="5" t="n"/>
      <c r="BA1" s="5" t="n"/>
      <c r="BB1" s="5" t="n"/>
      <c r="BC1" s="5" t="n"/>
      <c r="BD1" s="5" t="n"/>
      <c r="BE1" s="5" t="n"/>
      <c r="BF1" s="5" t="n"/>
      <c r="BG1" s="5" t="n"/>
      <c r="BH1" s="5" t="n"/>
      <c r="BI1" s="5" t="n"/>
      <c r="BJ1" s="5" t="n"/>
      <c r="BK1" s="5" t="n"/>
      <c r="BL1" s="5" t="n"/>
      <c r="BM1" s="5" t="n"/>
      <c r="BN1" s="5" t="n"/>
      <c r="BO1" s="5" t="n"/>
      <c r="BP1" s="5" t="n"/>
      <c r="BQ1" s="5" t="n"/>
      <c r="BR1" s="5" t="n"/>
      <c r="BS1" s="5" t="n"/>
      <c r="BT1" s="5" t="n"/>
      <c r="BU1" s="5" t="n"/>
      <c r="BV1" s="5" t="n"/>
      <c r="BW1" s="5" t="n"/>
      <c r="BX1" s="5" t="n"/>
      <c r="BY1" s="5" t="n"/>
      <c r="BZ1" s="5" t="n"/>
      <c r="CA1" s="5" t="n"/>
      <c r="CB1" s="5" t="n"/>
      <c r="CC1" s="5" t="n"/>
      <c r="CD1" s="5" t="n"/>
      <c r="CE1" s="5" t="n"/>
      <c r="CF1" s="5" t="n"/>
      <c r="CG1" s="5" t="n"/>
      <c r="CH1" s="5" t="n"/>
      <c r="CI1" s="5" t="n"/>
      <c r="CJ1" s="5" t="n"/>
      <c r="CK1" s="5" t="n"/>
      <c r="CL1" s="5" t="n"/>
      <c r="CM1" s="5" t="n"/>
      <c r="CN1" s="5" t="n"/>
      <c r="CO1" s="5" t="n"/>
      <c r="CP1" s="5" t="n"/>
      <c r="CQ1" s="5" t="n"/>
      <c r="CR1" s="5" t="n"/>
      <c r="CS1" s="5" t="n"/>
      <c r="CT1" s="5" t="n"/>
      <c r="CU1" s="5" t="n"/>
      <c r="CV1" s="5" t="n"/>
      <c r="CW1" s="5" t="n"/>
      <c r="CX1" s="5" t="n"/>
      <c r="CY1" s="5" t="n"/>
      <c r="CZ1" s="5" t="n"/>
      <c r="DA1" s="5" t="n"/>
      <c r="DB1" s="5" t="n"/>
      <c r="DC1" s="5" t="n"/>
      <c r="DD1" s="5" t="n"/>
      <c r="DE1" s="5" t="n"/>
      <c r="DF1" s="5" t="n"/>
      <c r="DG1" s="5" t="n"/>
      <c r="DH1" s="5" t="n"/>
      <c r="DI1" s="5" t="n"/>
      <c r="DJ1" s="5" t="n"/>
      <c r="DK1" s="5" t="n"/>
      <c r="DL1" s="5" t="n"/>
      <c r="DM1" s="5" t="n"/>
      <c r="DN1" s="5" t="n"/>
      <c r="DO1" s="5" t="n"/>
      <c r="DP1" s="5" t="n"/>
      <c r="DQ1" s="5" t="n"/>
      <c r="DR1" s="5" t="n"/>
      <c r="DS1" s="5" t="n"/>
      <c r="DT1" s="5" t="n"/>
      <c r="DU1" s="5" t="n"/>
      <c r="DV1" s="5" t="n"/>
      <c r="DW1" s="5" t="n"/>
      <c r="DX1" s="5" t="n"/>
      <c r="DY1" s="5" t="n"/>
      <c r="DZ1" s="5" t="n"/>
      <c r="EA1" s="5" t="n"/>
      <c r="EB1" s="5" t="n"/>
      <c r="EC1" s="5" t="n"/>
      <c r="ED1" s="5" t="n"/>
      <c r="EE1" s="5" t="n"/>
      <c r="EF1" s="5" t="n"/>
      <c r="EG1" s="5" t="n"/>
      <c r="EH1" s="5" t="n"/>
      <c r="EI1" s="5" t="n"/>
      <c r="EJ1" s="5" t="n"/>
      <c r="EK1" s="5" t="n"/>
      <c r="EL1" s="5" t="n"/>
      <c r="EM1" s="5" t="n"/>
      <c r="EN1" s="5" t="n"/>
      <c r="EO1" s="5" t="n"/>
      <c r="EP1" s="5" t="n"/>
      <c r="EQ1" s="5" t="n"/>
      <c r="ER1" s="5" t="n"/>
      <c r="ES1" s="5" t="n"/>
      <c r="ET1" s="5" t="n"/>
      <c r="EU1" s="5" t="n"/>
      <c r="EV1" s="5" t="n"/>
      <c r="EW1" s="5" t="n"/>
      <c r="EX1" s="5" t="n"/>
      <c r="EY1" s="5" t="n"/>
      <c r="EZ1" s="5" t="n"/>
      <c r="FA1" s="5" t="n"/>
      <c r="FB1" s="5" t="n"/>
    </row>
    <row r="2">
      <c r="B2" s="57" t="inlineStr">
        <is>
          <t>NOME DEL DIPENDENTE</t>
        </is>
      </c>
      <c r="E2" s="57" t="inlineStr">
        <is>
          <t>ID DIPENDENTE</t>
        </is>
      </c>
      <c r="F2" s="57" t="inlineStr">
        <is>
          <t>DIPARTIMENTO</t>
        </is>
      </c>
      <c r="H2" s="57" t="inlineStr">
        <is>
          <t>DIRETTORE</t>
        </is>
      </c>
    </row>
    <row r="3" ht="35" customHeight="1" thickBot="1">
      <c r="B3" s="58" t="n"/>
      <c r="C3" s="65" t="n"/>
      <c r="D3" s="66" t="n"/>
      <c r="E3" s="58" t="n"/>
      <c r="F3" s="58" t="n"/>
      <c r="G3" s="66" t="n"/>
      <c r="H3" s="58" t="n"/>
      <c r="I3" s="66" t="n"/>
    </row>
    <row r="4">
      <c r="B4" s="19" t="n"/>
      <c r="C4" s="20" t="n"/>
      <c r="D4" s="20" t="n"/>
    </row>
    <row r="5" ht="33" customFormat="1" customHeight="1" s="21">
      <c r="B5" s="62" t="inlineStr">
        <is>
          <t>Seleziona la data dai menu a discesa per Anno, Mese, Data e 
Campi del fine settimana.</t>
        </is>
      </c>
      <c r="C5" s="67" t="n"/>
      <c r="D5" s="16" t="inlineStr">
        <is>
          <t>ANNO</t>
        </is>
      </c>
      <c r="E5" s="16" t="inlineStr">
        <is>
          <t>MESE</t>
        </is>
      </c>
      <c r="F5" s="16" t="inlineStr">
        <is>
          <t>DATTERO</t>
        </is>
      </c>
      <c r="G5" s="16" t="inlineStr">
        <is>
          <t>FINE SETTIMANA</t>
        </is>
      </c>
      <c r="H5" s="54" t="inlineStr">
        <is>
          <t xml:space="preserve">        Casella di controllo se Fine settimana 
        sono pagati al tasso di straordinario</t>
        </is>
      </c>
    </row>
    <row r="6" ht="33" customFormat="1" customHeight="1" s="21" thickBot="1">
      <c r="C6" s="67" t="n"/>
      <c r="D6" s="51" t="n">
        <v>2025</v>
      </c>
      <c r="E6" s="51" t="inlineStr">
        <is>
          <t>GIU</t>
        </is>
      </c>
      <c r="F6" s="51" t="n">
        <v>1</v>
      </c>
      <c r="G6" s="51" t="inlineStr">
        <is>
          <t>Sab &amp; Dom</t>
        </is>
      </c>
      <c r="H6" s="54" t="inlineStr">
        <is>
          <t xml:space="preserve">  &lt;--- Seleziona i giorni del fine settimana designati</t>
        </is>
      </c>
    </row>
    <row r="7" ht="10" customFormat="1" customHeight="1" s="21">
      <c r="D7" s="22" t="n"/>
      <c r="E7" s="22" t="n"/>
      <c r="H7" s="22" t="n"/>
    </row>
    <row r="8" ht="33" customFormat="1" customHeight="1" s="21">
      <c r="B8" s="59" t="inlineStr">
        <is>
          <t xml:space="preserve">Inserisci i dati per l'ora di inizio, le ore regolari, la retribuzione regolare e la retribuzione degli straordinari.   </t>
        </is>
      </c>
      <c r="C8" s="67" t="n"/>
      <c r="D8" s="28" t="inlineStr">
        <is>
          <t>INIZIO 
ORE</t>
        </is>
      </c>
      <c r="E8" s="28" t="inlineStr">
        <is>
          <t>REGOLARE 
ORARI*</t>
        </is>
      </c>
      <c r="F8" s="28" t="inlineStr">
        <is>
          <t>RETRIBUZIONE REGOLARE
tariffa oraria</t>
        </is>
      </c>
      <c r="G8" s="28" t="inlineStr">
        <is>
          <t>RETRIBUZIONE STRAORDINARI
tariffa oraria</t>
        </is>
      </c>
    </row>
    <row r="9" ht="33" customFormat="1" customHeight="1" s="21" thickBot="1">
      <c r="C9" s="67" t="n"/>
      <c r="D9" s="68" t="n">
        <v>0.3333333333333333</v>
      </c>
      <c r="E9" s="48" t="n">
        <v>9</v>
      </c>
      <c r="F9" s="69" t="n">
        <v>20</v>
      </c>
      <c r="G9" s="69" t="n">
        <v>30</v>
      </c>
    </row>
    <row r="10" ht="50" customFormat="1" customHeight="1" s="21">
      <c r="B10" s="63" t="inlineStr">
        <is>
          <t xml:space="preserve">Immettere Inizio, Fine e Interruzione 
Orari, sotto.  
Giorno, data e calcoli verranno popolati automaticamente.  </t>
        </is>
      </c>
      <c r="E10" s="60" t="inlineStr">
        <is>
          <t>*Quando si designa "Ore regolari", inserire i tempi di pausa standard. Ad esempio, se un turno standard inizia alle 8 del mattino e termina alle 16:30 con una pausa di mezz'ora, impostare le ore su: 8.5
se un turno standard inizia alle 8 del mattino e termina alle 17 con un'ora di pausa, impostare le ore su: 9.0</t>
        </is>
      </c>
    </row>
    <row r="11" ht="33" customFormat="1" customHeight="1" s="21">
      <c r="B11" s="70" t="n"/>
      <c r="C11" s="70" t="n"/>
      <c r="D11" s="70" t="n"/>
      <c r="G11" s="55" t="inlineStr">
        <is>
          <t>C A L C U L A T I O N S
Non modificare i campi</t>
        </is>
      </c>
      <c r="H11" s="71" t="n"/>
      <c r="I11" s="72" t="n"/>
    </row>
    <row r="12" ht="33" customFormat="1" customHeight="1" s="21">
      <c r="B12" s="16" t="inlineStr">
        <is>
          <t>Giorno</t>
        </is>
      </c>
      <c r="C12" s="16" t="inlineStr">
        <is>
          <t>DATTERO</t>
        </is>
      </c>
      <c r="D12" s="30" t="inlineStr">
        <is>
          <t>INIZIO 
ORE</t>
        </is>
      </c>
      <c r="E12" s="30" t="inlineStr">
        <is>
          <t>Fine 
ORE</t>
        </is>
      </c>
      <c r="F12" s="30" t="inlineStr">
        <is>
          <t>TEMPO DI PAUSA
in ore</t>
        </is>
      </c>
      <c r="G12" s="31" t="inlineStr">
        <is>
          <t>REGOLARE 
ORARIO</t>
        </is>
      </c>
      <c r="H12" s="31" t="inlineStr">
        <is>
          <t>LAVORO STRAORDINARIO 
ORARIO</t>
        </is>
      </c>
      <c r="I12" s="31" t="inlineStr">
        <is>
          <t>TOTALE 
Pagare</t>
        </is>
      </c>
    </row>
    <row r="13" ht="20" customFormat="1" customHeight="1" s="21">
      <c r="B13" s="73">
        <f>DATE($D$6,MATCH($E$6,DATI!$D$3:$D$14,0),'Calcolatore straordinari'!$F$6)</f>
        <v/>
      </c>
      <c r="C13" s="73">
        <f>DATE($D$6,MATCH($E$6,DATI!$D$3:$D$14,0),'Calcolatore straordinari'!$F$6)</f>
        <v/>
      </c>
      <c r="D13" s="34" t="n"/>
      <c r="E13" s="34" t="n"/>
      <c r="F13" s="74" t="n"/>
      <c r="G13" s="75">
        <f>IFERROR(IF(AND(D13&lt;&gt;"",E13&lt;&gt;""),IF(D13&gt;$D$9+TIME($E$9,($E$9-INT($E$9))*60,0),0,IF(E13&gt;$D$9+TIME($E$9,($E$9-INT($E$9))*60,0),MIN(TIME($E$9,($E$9-INT($E$9))*60,0),($D$9+TIME($E$9,($E$9-INT($E$9))*60,0)-D13)),MIN(IF((E13-$D$9)&lt;0,0,(E13-$D$9)),(E13-D13))))*24,"")-F13,"")</f>
        <v/>
      </c>
      <c r="H13" s="75">
        <f>IF(AND(D13&lt;&gt;"",E13&lt;&gt;""),((IF(D13&lt;$D$9,MIN($D$9-D13,E13-D13),0)+IF(E13&gt;$D$9+TIME($E$9,($E$9-INT($E$9))*60,0),MIN((E13-$D$9-TIME($E$9,($E$9-INT($E$9))*60,0)),(E13-D13)),0))*24),"")</f>
        <v/>
      </c>
      <c r="I13" s="76">
        <f>IFERROR(G13*IF(AND(ISNUMBER(SEARCH(TEXT(B13,"ddd"),$G$6)),DATI!$J$3),$G$9,$F$9)+H13*$G$9,"")</f>
        <v/>
      </c>
      <c r="J13" s="23" t="n"/>
    </row>
    <row r="14" ht="20" customFormat="1" customHeight="1" s="21">
      <c r="B14" s="77">
        <f>B13+1</f>
        <v/>
      </c>
      <c r="C14" s="78">
        <f>C13+1</f>
        <v/>
      </c>
      <c r="D14" s="34" t="n"/>
      <c r="E14" s="34" t="n"/>
      <c r="F14" s="33" t="n"/>
      <c r="G14" s="75">
        <f>IFERROR(IF(AND(D14&lt;&gt;"",E14&lt;&gt;""),IF(D14&gt;$D$9+TIME($E$9,($E$9-INT($E$9))*60,0),0,IF(E14&gt;$D$9+TIME($E$9,($E$9-INT($E$9))*60,0),MIN(TIME($E$9,($E$9-INT($E$9))*60,0),($D$9+TIME($E$9,($E$9-INT($E$9))*60,0)-D14)),MIN(IF((E14-$D$9)&lt;0,0,(E14-$D$9)),(E14-D14))))*24,"")-F14,"")</f>
        <v/>
      </c>
      <c r="H14" s="75">
        <f>IF(AND(D14&lt;&gt;"",E14&lt;&gt;""),((IF(D14&lt;$D$9,MIN($D$9-D14,E14-D14),0)+IF(E14&gt;$D$9+TIME($E$9,($E$9-INT($E$9))*60,0),MIN((E14-$D$9-TIME($E$9,($E$9-INT($E$9))*60,0)),(E14-D14)),0))*24),"")</f>
        <v/>
      </c>
      <c r="I14" s="76">
        <f>IFERROR(G14*IF(AND(ISNUMBER(SEARCH(TEXT(B14,"ddd"),$G$6)),DATI!$J$3),$G$9,$F$9)+H14*$G$9,"")</f>
        <v/>
      </c>
    </row>
    <row r="15" ht="20" customFormat="1" customHeight="1" s="21">
      <c r="B15" s="77">
        <f>B14+1</f>
        <v/>
      </c>
      <c r="C15" s="78">
        <f>C14+1</f>
        <v/>
      </c>
      <c r="D15" s="34" t="n"/>
      <c r="E15" s="34" t="n"/>
      <c r="F15" s="33" t="n"/>
      <c r="G15" s="75">
        <f>IFERROR(IF(AND(D15&lt;&gt;"",E15&lt;&gt;""),IF(D15&gt;$D$9+TIME($E$9,($E$9-INT($E$9))*60,0),0,IF(E15&gt;$D$9+TIME($E$9,($E$9-INT($E$9))*60,0),MIN(TIME($E$9,($E$9-INT($E$9))*60,0),($D$9+TIME($E$9,($E$9-INT($E$9))*60,0)-D15)),MIN(IF((E15-$D$9)&lt;0,0,(E15-$D$9)),(E15-D15))))*24,"")-F15,"")</f>
        <v/>
      </c>
      <c r="H15" s="75">
        <f>IF(AND(D15&lt;&gt;"",E15&lt;&gt;""),((IF(D15&lt;$D$9,MIN($D$9-D15,E15-D15),0)+IF(E15&gt;$D$9+TIME($E$9,($E$9-INT($E$9))*60,0),MIN((E15-$D$9-TIME($E$9,($E$9-INT($E$9))*60,0)),(E15-D15)),0))*24),"")</f>
        <v/>
      </c>
      <c r="I15" s="76">
        <f>IFERROR(G15*IF(AND(ISNUMBER(SEARCH(TEXT(B15,"ddd"),$G$6)),DATI!$J$3),$G$9,$F$9)+H15*$G$9,"")</f>
        <v/>
      </c>
    </row>
    <row r="16" ht="20" customFormat="1" customHeight="1" s="21">
      <c r="B16" s="77">
        <f>B15+1</f>
        <v/>
      </c>
      <c r="C16" s="78">
        <f>C15+1</f>
        <v/>
      </c>
      <c r="D16" s="34" t="n"/>
      <c r="E16" s="34" t="n"/>
      <c r="F16" s="33" t="n"/>
      <c r="G16" s="75">
        <f>IFERROR(IF(AND(D16&lt;&gt;"",E16&lt;&gt;""),IF(D16&gt;$D$9+TIME($E$9,($E$9-INT($E$9))*60,0),0,IF(E16&gt;$D$9+TIME($E$9,($E$9-INT($E$9))*60,0),MIN(TIME($E$9,($E$9-INT($E$9))*60,0),($D$9+TIME($E$9,($E$9-INT($E$9))*60,0)-D16)),MIN(IF((E16-$D$9)&lt;0,0,(E16-$D$9)),(E16-D16))))*24,"")-F16,"")</f>
        <v/>
      </c>
      <c r="H16" s="75">
        <f>IF(AND(D16&lt;&gt;"",E16&lt;&gt;""),((IF(D16&lt;$D$9,MIN($D$9-D16,E16-D16),0)+IF(E16&gt;$D$9+TIME($E$9,($E$9-INT($E$9))*60,0),MIN((E16-$D$9-TIME($E$9,($E$9-INT($E$9))*60,0)),(E16-D16)),0))*24),"")</f>
        <v/>
      </c>
      <c r="I16" s="76">
        <f>IFERROR(G16*IF(AND(ISNUMBER(SEARCH(TEXT(B16,"ddd"),$G$6)),DATI!$J$3),$G$9,$F$9)+H16*$G$9,"")</f>
        <v/>
      </c>
    </row>
    <row r="17" ht="20" customFormat="1" customHeight="1" s="21">
      <c r="B17" s="77">
        <f>B16+1</f>
        <v/>
      </c>
      <c r="C17" s="78">
        <f>C16+1</f>
        <v/>
      </c>
      <c r="D17" s="34" t="n"/>
      <c r="E17" s="34" t="n"/>
      <c r="F17" s="33" t="n"/>
      <c r="G17" s="75">
        <f>IFERROR(IF(AND(D17&lt;&gt;"",E17&lt;&gt;""),IF(D17&gt;$D$9+TIME($E$9,($E$9-INT($E$9))*60,0),0,IF(E17&gt;$D$9+TIME($E$9,($E$9-INT($E$9))*60,0),MIN(TIME($E$9,($E$9-INT($E$9))*60,0),($D$9+TIME($E$9,($E$9-INT($E$9))*60,0)-D17)),MIN(IF((E17-$D$9)&lt;0,0,(E17-$D$9)),(E17-D17))))*24,"")-F17,"")</f>
        <v/>
      </c>
      <c r="H17" s="75">
        <f>IF(AND(D17&lt;&gt;"",E17&lt;&gt;""),((IF(D17&lt;$D$9,MIN($D$9-D17,E17-D17),0)+IF(E17&gt;$D$9+TIME($E$9,($E$9-INT($E$9))*60,0),MIN((E17-$D$9-TIME($E$9,($E$9-INT($E$9))*60,0)),(E17-D17)),0))*24),"")</f>
        <v/>
      </c>
      <c r="I17" s="76">
        <f>IFERROR(G17*IF(AND(ISNUMBER(SEARCH(TEXT(B17,"ddd"),$G$6)),DATI!$J$3),$G$9,$F$9)+H17*$G$9,"")</f>
        <v/>
      </c>
    </row>
    <row r="18" ht="20" customFormat="1" customHeight="1" s="21">
      <c r="B18" s="77">
        <f>B17+1</f>
        <v/>
      </c>
      <c r="C18" s="78">
        <f>C17+1</f>
        <v/>
      </c>
      <c r="D18" s="34" t="n"/>
      <c r="E18" s="34" t="n"/>
      <c r="F18" s="33" t="n"/>
      <c r="G18" s="75">
        <f>IFERROR(IF(AND(D18&lt;&gt;"",E18&lt;&gt;""),IF(D18&gt;$D$9+TIME($E$9,($E$9-INT($E$9))*60,0),0,IF(E18&gt;$D$9+TIME($E$9,($E$9-INT($E$9))*60,0),MIN(TIME($E$9,($E$9-INT($E$9))*60,0),($D$9+TIME($E$9,($E$9-INT($E$9))*60,0)-D18)),MIN(IF((E18-$D$9)&lt;0,0,(E18-$D$9)),(E18-D18))))*24,"")-F18,"")</f>
        <v/>
      </c>
      <c r="H18" s="75">
        <f>IF(AND(D18&lt;&gt;"",E18&lt;&gt;""),((IF(D18&lt;$D$9,MIN($D$9-D18,E18-D18),0)+IF(E18&gt;$D$9+TIME($E$9,($E$9-INT($E$9))*60,0),MIN((E18-$D$9-TIME($E$9,($E$9-INT($E$9))*60,0)),(E18-D18)),0))*24),"")</f>
        <v/>
      </c>
      <c r="I18" s="76">
        <f>IFERROR(G18*IF(AND(ISNUMBER(SEARCH(TEXT(B18,"ddd"),$G$6)),DATI!$J$3),$G$9,$F$9)+H18*$G$9,"")</f>
        <v/>
      </c>
    </row>
    <row r="19" ht="20" customFormat="1" customHeight="1" s="21">
      <c r="B19" s="77">
        <f>B18+1</f>
        <v/>
      </c>
      <c r="C19" s="78">
        <f>C18+1</f>
        <v/>
      </c>
      <c r="D19" s="34" t="n"/>
      <c r="E19" s="34" t="n"/>
      <c r="F19" s="33" t="n"/>
      <c r="G19" s="75">
        <f>IFERROR(IF(AND(D19&lt;&gt;"",E19&lt;&gt;""),IF(D19&gt;$D$9+TIME($E$9,($E$9-INT($E$9))*60,0),0,IF(E19&gt;$D$9+TIME($E$9,($E$9-INT($E$9))*60,0),MIN(TIME($E$9,($E$9-INT($E$9))*60,0),($D$9+TIME($E$9,($E$9-INT($E$9))*60,0)-D19)),MIN(IF((E19-$D$9)&lt;0,0,(E19-$D$9)),(E19-D19))))*24,"")-F19,"")</f>
        <v/>
      </c>
      <c r="H19" s="75">
        <f>IF(AND(D19&lt;&gt;"",E19&lt;&gt;""),((IF(D19&lt;$D$9,MIN($D$9-D19,E19-D19),0)+IF(E19&gt;$D$9+TIME($E$9,($E$9-INT($E$9))*60,0),MIN((E19-$D$9-TIME($E$9,($E$9-INT($E$9))*60,0)),(E19-D19)),0))*24),"")</f>
        <v/>
      </c>
      <c r="I19" s="76">
        <f>IFERROR(G19*IF(AND(ISNUMBER(SEARCH(TEXT(B19,"ddd"),$G$6)),DATI!$J$3),$G$9,$F$9)+H19*$G$9,"")</f>
        <v/>
      </c>
    </row>
    <row r="20" ht="20" customFormat="1" customHeight="1" s="21">
      <c r="B20" s="77">
        <f>B19+1</f>
        <v/>
      </c>
      <c r="C20" s="78">
        <f>C19+1</f>
        <v/>
      </c>
      <c r="D20" s="34" t="n"/>
      <c r="E20" s="34" t="n"/>
      <c r="F20" s="33" t="n"/>
      <c r="G20" s="75">
        <f>IFERROR(IF(AND(D20&lt;&gt;"",E20&lt;&gt;""),IF(D20&gt;$D$9+TIME($E$9,($E$9-INT($E$9))*60,0),0,IF(E20&gt;$D$9+TIME($E$9,($E$9-INT($E$9))*60,0),MIN(TIME($E$9,($E$9-INT($E$9))*60,0),($D$9+TIME($E$9,($E$9-INT($E$9))*60,0)-D20)),MIN(IF((E20-$D$9)&lt;0,0,(E20-$D$9)),(E20-D20))))*24,"")-F20,"")</f>
        <v/>
      </c>
      <c r="H20" s="75">
        <f>IF(AND(D20&lt;&gt;"",E20&lt;&gt;""),((IF(D20&lt;$D$9,MIN($D$9-D20,E20-D20),0)+IF(E20&gt;$D$9+TIME($E$9,($E$9-INT($E$9))*60,0),MIN((E20-$D$9-TIME($E$9,($E$9-INT($E$9))*60,0)),(E20-D20)),0))*24),"")</f>
        <v/>
      </c>
      <c r="I20" s="76">
        <f>IFERROR(G20*IF(AND(ISNUMBER(SEARCH(TEXT(B20,"ddd"),$G$6)),DATI!$J$3),$G$9,$F$9)+H20*$G$9,"")</f>
        <v/>
      </c>
    </row>
    <row r="21" ht="20" customFormat="1" customHeight="1" s="21">
      <c r="B21" s="77">
        <f>B20+1</f>
        <v/>
      </c>
      <c r="C21" s="78">
        <f>C20+1</f>
        <v/>
      </c>
      <c r="D21" s="34" t="n"/>
      <c r="E21" s="34" t="n"/>
      <c r="F21" s="33" t="n"/>
      <c r="G21" s="75">
        <f>IFERROR(IF(AND(D21&lt;&gt;"",E21&lt;&gt;""),IF(D21&gt;$D$9+TIME($E$9,($E$9-INT($E$9))*60,0),0,IF(E21&gt;$D$9+TIME($E$9,($E$9-INT($E$9))*60,0),MIN(TIME($E$9,($E$9-INT($E$9))*60,0),($D$9+TIME($E$9,($E$9-INT($E$9))*60,0)-D21)),MIN(IF((E21-$D$9)&lt;0,0,(E21-$D$9)),(E21-D21))))*24,"")-F21,"")</f>
        <v/>
      </c>
      <c r="H21" s="75">
        <f>IF(AND(D21&lt;&gt;"",E21&lt;&gt;""),((IF(D21&lt;$D$9,MIN($D$9-D21,E21-D21),0)+IF(E21&gt;$D$9+TIME($E$9,($E$9-INT($E$9))*60,0),MIN((E21-$D$9-TIME($E$9,($E$9-INT($E$9))*60,0)),(E21-D21)),0))*24),"")</f>
        <v/>
      </c>
      <c r="I21" s="76">
        <f>IFERROR(G21*IF(AND(ISNUMBER(SEARCH(TEXT(B21,"ddd"),$G$6)),DATI!$J$3),$G$9,$F$9)+H21*$G$9,"")</f>
        <v/>
      </c>
    </row>
    <row r="22" ht="20" customFormat="1" customHeight="1" s="21">
      <c r="B22" s="77">
        <f>B21+1</f>
        <v/>
      </c>
      <c r="C22" s="78">
        <f>C21+1</f>
        <v/>
      </c>
      <c r="D22" s="34" t="n"/>
      <c r="E22" s="34" t="n"/>
      <c r="F22" s="33" t="n"/>
      <c r="G22" s="75">
        <f>IFERROR(IF(AND(D22&lt;&gt;"",E22&lt;&gt;""),IF(D22&gt;$D$9+TIME($E$9,($E$9-INT($E$9))*60,0),0,IF(E22&gt;$D$9+TIME($E$9,($E$9-INT($E$9))*60,0),MIN(TIME($E$9,($E$9-INT($E$9))*60,0),($D$9+TIME($E$9,($E$9-INT($E$9))*60,0)-D22)),MIN(IF((E22-$D$9)&lt;0,0,(E22-$D$9)),(E22-D22))))*24,"")-F22,"")</f>
        <v/>
      </c>
      <c r="H22" s="75">
        <f>IF(AND(D22&lt;&gt;"",E22&lt;&gt;""),((IF(D22&lt;$D$9,MIN($D$9-D22,E22-D22),0)+IF(E22&gt;$D$9+TIME($E$9,($E$9-INT($E$9))*60,0),MIN((E22-$D$9-TIME($E$9,($E$9-INT($E$9))*60,0)),(E22-D22)),0))*24),"")</f>
        <v/>
      </c>
      <c r="I22" s="76">
        <f>IFERROR(G22*IF(AND(ISNUMBER(SEARCH(TEXT(B22,"ddd"),$G$6)),DATI!$J$3),$G$9,$F$9)+H22*$G$9,"")</f>
        <v/>
      </c>
    </row>
    <row r="23" ht="20" customFormat="1" customHeight="1" s="21">
      <c r="B23" s="77">
        <f>B22+1</f>
        <v/>
      </c>
      <c r="C23" s="78">
        <f>C22+1</f>
        <v/>
      </c>
      <c r="D23" s="34" t="n"/>
      <c r="E23" s="34" t="n"/>
      <c r="F23" s="33" t="n"/>
      <c r="G23" s="75">
        <f>IFERROR(IF(AND(D23&lt;&gt;"",E23&lt;&gt;""),IF(D23&gt;$D$9+TIME($E$9,($E$9-INT($E$9))*60,0),0,IF(E23&gt;$D$9+TIME($E$9,($E$9-INT($E$9))*60,0),MIN(TIME($E$9,($E$9-INT($E$9))*60,0),($D$9+TIME($E$9,($E$9-INT($E$9))*60,0)-D23)),MIN(IF((E23-$D$9)&lt;0,0,(E23-$D$9)),(E23-D23))))*24,"")-F23,"")</f>
        <v/>
      </c>
      <c r="H23" s="75">
        <f>IF(AND(D23&lt;&gt;"",E23&lt;&gt;""),((IF(D23&lt;$D$9,MIN($D$9-D23,E23-D23),0)+IF(E23&gt;$D$9+TIME($E$9,($E$9-INT($E$9))*60,0),MIN((E23-$D$9-TIME($E$9,($E$9-INT($E$9))*60,0)),(E23-D23)),0))*24),"")</f>
        <v/>
      </c>
      <c r="I23" s="76">
        <f>IFERROR(G23*IF(AND(ISNUMBER(SEARCH(TEXT(B23,"ddd"),$G$6)),DATI!$J$3),$G$9,$F$9)+H23*$G$9,"")</f>
        <v/>
      </c>
    </row>
    <row r="24" ht="20" customFormat="1" customHeight="1" s="21">
      <c r="B24" s="77">
        <f>B23+1</f>
        <v/>
      </c>
      <c r="C24" s="78">
        <f>C23+1</f>
        <v/>
      </c>
      <c r="D24" s="34" t="n"/>
      <c r="E24" s="34" t="n"/>
      <c r="F24" s="33" t="n"/>
      <c r="G24" s="75">
        <f>IFERROR(IF(AND(D24&lt;&gt;"",E24&lt;&gt;""),IF(D24&gt;$D$9+TIME($E$9,($E$9-INT($E$9))*60,0),0,IF(E24&gt;$D$9+TIME($E$9,($E$9-INT($E$9))*60,0),MIN(TIME($E$9,($E$9-INT($E$9))*60,0),($D$9+TIME($E$9,($E$9-INT($E$9))*60,0)-D24)),MIN(IF((E24-$D$9)&lt;0,0,(E24-$D$9)),(E24-D24))))*24,"")-F24,"")</f>
        <v/>
      </c>
      <c r="H24" s="75">
        <f>IF(AND(D24&lt;&gt;"",E24&lt;&gt;""),((IF(D24&lt;$D$9,MIN($D$9-D24,E24-D24),0)+IF(E24&gt;$D$9+TIME($E$9,($E$9-INT($E$9))*60,0),MIN((E24-$D$9-TIME($E$9,($E$9-INT($E$9))*60,0)),(E24-D24)),0))*24),"")</f>
        <v/>
      </c>
      <c r="I24" s="76">
        <f>IFERROR(G24*IF(AND(ISNUMBER(SEARCH(TEXT(B24,"ddd"),$G$6)),DATI!$J$3),$G$9,$F$9)+H24*$G$9,"")</f>
        <v/>
      </c>
    </row>
    <row r="25" ht="20" customFormat="1" customHeight="1" s="21">
      <c r="B25" s="77">
        <f>B24+1</f>
        <v/>
      </c>
      <c r="C25" s="78">
        <f>C24+1</f>
        <v/>
      </c>
      <c r="D25" s="34" t="n"/>
      <c r="E25" s="34" t="n"/>
      <c r="F25" s="33" t="n"/>
      <c r="G25" s="75">
        <f>IFERROR(IF(AND(D25&lt;&gt;"",E25&lt;&gt;""),IF(D25&gt;$D$9+TIME($E$9,($E$9-INT($E$9))*60,0),0,IF(E25&gt;$D$9+TIME($E$9,($E$9-INT($E$9))*60,0),MIN(TIME($E$9,($E$9-INT($E$9))*60,0),($D$9+TIME($E$9,($E$9-INT($E$9))*60,0)-D25)),MIN(IF((E25-$D$9)&lt;0,0,(E25-$D$9)),(E25-D25))))*24,"")-F25,"")</f>
        <v/>
      </c>
      <c r="H25" s="75">
        <f>IF(AND(D25&lt;&gt;"",E25&lt;&gt;""),((IF(D25&lt;$D$9,MIN($D$9-D25,E25-D25),0)+IF(E25&gt;$D$9+TIME($E$9,($E$9-INT($E$9))*60,0),MIN((E25-$D$9-TIME($E$9,($E$9-INT($E$9))*60,0)),(E25-D25)),0))*24),"")</f>
        <v/>
      </c>
      <c r="I25" s="76">
        <f>IFERROR(G25*IF(AND(ISNUMBER(SEARCH(TEXT(B25,"ddd"),$G$6)),DATI!$J$3),$G$9,$F$9)+H25*$G$9,"")</f>
        <v/>
      </c>
    </row>
    <row r="26" ht="20" customFormat="1" customHeight="1" s="21">
      <c r="B26" s="77">
        <f>B25+1</f>
        <v/>
      </c>
      <c r="C26" s="78">
        <f>C25+1</f>
        <v/>
      </c>
      <c r="D26" s="34" t="n"/>
      <c r="E26" s="34" t="n"/>
      <c r="F26" s="33" t="n"/>
      <c r="G26" s="75">
        <f>IFERROR(IF(AND(D26&lt;&gt;"",E26&lt;&gt;""),IF(D26&gt;$D$9+TIME($E$9,($E$9-INT($E$9))*60,0),0,IF(E26&gt;$D$9+TIME($E$9,($E$9-INT($E$9))*60,0),MIN(TIME($E$9,($E$9-INT($E$9))*60,0),($D$9+TIME($E$9,($E$9-INT($E$9))*60,0)-D26)),MIN(IF((E26-$D$9)&lt;0,0,(E26-$D$9)),(E26-D26))))*24,"")-F26,"")</f>
        <v/>
      </c>
      <c r="H26" s="75">
        <f>IF(AND(D26&lt;&gt;"",E26&lt;&gt;""),((IF(D26&lt;$D$9,MIN($D$9-D26,E26-D26),0)+IF(E26&gt;$D$9+TIME($E$9,($E$9-INT($E$9))*60,0),MIN((E26-$D$9-TIME($E$9,($E$9-INT($E$9))*60,0)),(E26-D26)),0))*24),"")</f>
        <v/>
      </c>
      <c r="I26" s="76">
        <f>IFERROR(G26*IF(AND(ISNUMBER(SEARCH(TEXT(B26,"ddd"),$G$6)),DATI!$J$3),$G$9,$F$9)+H26*$G$9,"")</f>
        <v/>
      </c>
    </row>
    <row r="27" ht="20" customFormat="1" customHeight="1" s="21">
      <c r="B27" s="77">
        <f>B26+1</f>
        <v/>
      </c>
      <c r="C27" s="78">
        <f>C26+1</f>
        <v/>
      </c>
      <c r="D27" s="34" t="n"/>
      <c r="E27" s="34" t="n"/>
      <c r="F27" s="33" t="n"/>
      <c r="G27" s="75">
        <f>IFERROR(IF(AND(D27&lt;&gt;"",E27&lt;&gt;""),IF(D27&gt;$D$9+TIME($E$9,($E$9-INT($E$9))*60,0),0,IF(E27&gt;$D$9+TIME($E$9,($E$9-INT($E$9))*60,0),MIN(TIME($E$9,($E$9-INT($E$9))*60,0),($D$9+TIME($E$9,($E$9-INT($E$9))*60,0)-D27)),MIN(IF((E27-$D$9)&lt;0,0,(E27-$D$9)),(E27-D27))))*24,"")-F27,"")</f>
        <v/>
      </c>
      <c r="H27" s="75">
        <f>IF(AND(D27&lt;&gt;"",E27&lt;&gt;""),((IF(D27&lt;$D$9,MIN($D$9-D27,E27-D27),0)+IF(E27&gt;$D$9+TIME($E$9,($E$9-INT($E$9))*60,0),MIN((E27-$D$9-TIME($E$9,($E$9-INT($E$9))*60,0)),(E27-D27)),0))*24),"")</f>
        <v/>
      </c>
      <c r="I27" s="76">
        <f>IFERROR(G27*IF(AND(ISNUMBER(SEARCH(TEXT(B27,"ddd"),$G$6)),DATI!$J$3),$G$9,$F$9)+H27*$G$9,"")</f>
        <v/>
      </c>
    </row>
    <row r="28" ht="20" customFormat="1" customHeight="1" s="21">
      <c r="B28" s="77">
        <f>B27+1</f>
        <v/>
      </c>
      <c r="C28" s="78">
        <f>C27+1</f>
        <v/>
      </c>
      <c r="D28" s="34" t="n"/>
      <c r="E28" s="34" t="n"/>
      <c r="F28" s="33" t="n"/>
      <c r="G28" s="75">
        <f>IFERROR(IF(AND(D28&lt;&gt;"",E28&lt;&gt;""),IF(D28&gt;$D$9+TIME($E$9,($E$9-INT($E$9))*60,0),0,IF(E28&gt;$D$9+TIME($E$9,($E$9-INT($E$9))*60,0),MIN(TIME($E$9,($E$9-INT($E$9))*60,0),($D$9+TIME($E$9,($E$9-INT($E$9))*60,0)-D28)),MIN(IF((E28-$D$9)&lt;0,0,(E28-$D$9)),(E28-D28))))*24,"")-F28,"")</f>
        <v/>
      </c>
      <c r="H28" s="75">
        <f>IF(AND(D28&lt;&gt;"",E28&lt;&gt;""),((IF(D28&lt;$D$9,MIN($D$9-D28,E28-D28),0)+IF(E28&gt;$D$9+TIME($E$9,($E$9-INT($E$9))*60,0),MIN((E28-$D$9-TIME($E$9,($E$9-INT($E$9))*60,0)),(E28-D28)),0))*24),"")</f>
        <v/>
      </c>
      <c r="I28" s="76">
        <f>IFERROR(G28*IF(AND(ISNUMBER(SEARCH(TEXT(B28,"ddd"),$G$6)),DATI!$J$3),$G$9,$F$9)+H28*$G$9,"")</f>
        <v/>
      </c>
    </row>
    <row r="29" ht="20" customFormat="1" customHeight="1" s="21">
      <c r="B29" s="77">
        <f>B28+1</f>
        <v/>
      </c>
      <c r="C29" s="78">
        <f>C28+1</f>
        <v/>
      </c>
      <c r="D29" s="34" t="n"/>
      <c r="E29" s="34" t="n"/>
      <c r="F29" s="33" t="n"/>
      <c r="G29" s="75">
        <f>IFERROR(IF(AND(D29&lt;&gt;"",E29&lt;&gt;""),IF(D29&gt;$D$9+TIME($E$9,($E$9-INT($E$9))*60,0),0,IF(E29&gt;$D$9+TIME($E$9,($E$9-INT($E$9))*60,0),MIN(TIME($E$9,($E$9-INT($E$9))*60,0),($D$9+TIME($E$9,($E$9-INT($E$9))*60,0)-D29)),MIN(IF((E29-$D$9)&lt;0,0,(E29-$D$9)),(E29-D29))))*24,"")-F29,"")</f>
        <v/>
      </c>
      <c r="H29" s="75">
        <f>IF(AND(D29&lt;&gt;"",E29&lt;&gt;""),((IF(D29&lt;$D$9,MIN($D$9-D29,E29-D29),0)+IF(E29&gt;$D$9+TIME($E$9,($E$9-INT($E$9))*60,0),MIN((E29-$D$9-TIME($E$9,($E$9-INT($E$9))*60,0)),(E29-D29)),0))*24),"")</f>
        <v/>
      </c>
      <c r="I29" s="76">
        <f>IFERROR(G29*IF(AND(ISNUMBER(SEARCH(TEXT(B29,"ddd"),$G$6)),DATI!$J$3),$G$9,$F$9)+H29*$G$9,"")</f>
        <v/>
      </c>
    </row>
    <row r="30" ht="20" customFormat="1" customHeight="1" s="21">
      <c r="B30" s="77">
        <f>B29+1</f>
        <v/>
      </c>
      <c r="C30" s="78">
        <f>C29+1</f>
        <v/>
      </c>
      <c r="D30" s="34" t="n"/>
      <c r="E30" s="34" t="n"/>
      <c r="F30" s="33" t="n"/>
      <c r="G30" s="75">
        <f>IFERROR(IF(AND(D30&lt;&gt;"",E30&lt;&gt;""),IF(D30&gt;$D$9+TIME($E$9,($E$9-INT($E$9))*60,0),0,IF(E30&gt;$D$9+TIME($E$9,($E$9-INT($E$9))*60,0),MIN(TIME($E$9,($E$9-INT($E$9))*60,0),($D$9+TIME($E$9,($E$9-INT($E$9))*60,0)-D30)),MIN(IF((E30-$D$9)&lt;0,0,(E30-$D$9)),(E30-D30))))*24,"")-F30,"")</f>
        <v/>
      </c>
      <c r="H30" s="75">
        <f>IF(AND(D30&lt;&gt;"",E30&lt;&gt;""),((IF(D30&lt;$D$9,MIN($D$9-D30,E30-D30),0)+IF(E30&gt;$D$9+TIME($E$9,($E$9-INT($E$9))*60,0),MIN((E30-$D$9-TIME($E$9,($E$9-INT($E$9))*60,0)),(E30-D30)),0))*24),"")</f>
        <v/>
      </c>
      <c r="I30" s="76">
        <f>IFERROR(G30*IF(AND(ISNUMBER(SEARCH(TEXT(B30,"ddd"),$G$6)),DATI!$J$3),$G$9,$F$9)+H30*$G$9,"")</f>
        <v/>
      </c>
    </row>
    <row r="31" ht="20" customFormat="1" customHeight="1" s="21">
      <c r="B31" s="77">
        <f>B30+1</f>
        <v/>
      </c>
      <c r="C31" s="78">
        <f>C30+1</f>
        <v/>
      </c>
      <c r="D31" s="34" t="n"/>
      <c r="E31" s="34" t="n"/>
      <c r="F31" s="33" t="n"/>
      <c r="G31" s="75">
        <f>IFERROR(IF(AND(D31&lt;&gt;"",E31&lt;&gt;""),IF(D31&gt;$D$9+TIME($E$9,($E$9-INT($E$9))*60,0),0,IF(E31&gt;$D$9+TIME($E$9,($E$9-INT($E$9))*60,0),MIN(TIME($E$9,($E$9-INT($E$9))*60,0),($D$9+TIME($E$9,($E$9-INT($E$9))*60,0)-D31)),MIN(IF((E31-$D$9)&lt;0,0,(E31-$D$9)),(E31-D31))))*24,"")-F31,"")</f>
        <v/>
      </c>
      <c r="H31" s="75">
        <f>IF(AND(D31&lt;&gt;"",E31&lt;&gt;""),((IF(D31&lt;$D$9,MIN($D$9-D31,E31-D31),0)+IF(E31&gt;$D$9+TIME($E$9,($E$9-INT($E$9))*60,0),MIN((E31-$D$9-TIME($E$9,($E$9-INT($E$9))*60,0)),(E31-D31)),0))*24),"")</f>
        <v/>
      </c>
      <c r="I31" s="76">
        <f>IFERROR(G31*IF(AND(ISNUMBER(SEARCH(TEXT(B31,"ddd"),$G$6)),DATI!$J$3),$G$9,$F$9)+H31*$G$9,"")</f>
        <v/>
      </c>
    </row>
    <row r="32" ht="20" customFormat="1" customHeight="1" s="21">
      <c r="B32" s="77">
        <f>B31+1</f>
        <v/>
      </c>
      <c r="C32" s="78">
        <f>C31+1</f>
        <v/>
      </c>
      <c r="D32" s="34" t="n"/>
      <c r="E32" s="34" t="n"/>
      <c r="F32" s="33" t="n"/>
      <c r="G32" s="75">
        <f>IFERROR(IF(AND(D32&lt;&gt;"",E32&lt;&gt;""),IF(D32&gt;$D$9+TIME($E$9,($E$9-INT($E$9))*60,0),0,IF(E32&gt;$D$9+TIME($E$9,($E$9-INT($E$9))*60,0),MIN(TIME($E$9,($E$9-INT($E$9))*60,0),($D$9+TIME($E$9,($E$9-INT($E$9))*60,0)-D32)),MIN(IF((E32-$D$9)&lt;0,0,(E32-$D$9)),(E32-D32))))*24,"")-F32,"")</f>
        <v/>
      </c>
      <c r="H32" s="75">
        <f>IF(AND(D32&lt;&gt;"",E32&lt;&gt;""),((IF(D32&lt;$D$9,MIN($D$9-D32,E32-D32),0)+IF(E32&gt;$D$9+TIME($E$9,($E$9-INT($E$9))*60,0),MIN((E32-$D$9-TIME($E$9,($E$9-INT($E$9))*60,0)),(E32-D32)),0))*24),"")</f>
        <v/>
      </c>
      <c r="I32" s="76">
        <f>IFERROR(G32*IF(AND(ISNUMBER(SEARCH(TEXT(B32,"ddd"),$G$6)),DATI!$J$3),$G$9,$F$9)+H32*$G$9,"")</f>
        <v/>
      </c>
    </row>
    <row r="33" ht="20" customFormat="1" customHeight="1" s="21">
      <c r="B33" s="77">
        <f>B32+1</f>
        <v/>
      </c>
      <c r="C33" s="78">
        <f>C32+1</f>
        <v/>
      </c>
      <c r="D33" s="34" t="n"/>
      <c r="E33" s="34" t="n"/>
      <c r="F33" s="33" t="n"/>
      <c r="G33" s="75">
        <f>IFERROR(IF(AND(D33&lt;&gt;"",E33&lt;&gt;""),IF(D33&gt;$D$9+TIME($E$9,($E$9-INT($E$9))*60,0),0,IF(E33&gt;$D$9+TIME($E$9,($E$9-INT($E$9))*60,0),MIN(TIME($E$9,($E$9-INT($E$9))*60,0),($D$9+TIME($E$9,($E$9-INT($E$9))*60,0)-D33)),MIN(IF((E33-$D$9)&lt;0,0,(E33-$D$9)),(E33-D33))))*24,"")-F33,"")</f>
        <v/>
      </c>
      <c r="H33" s="75">
        <f>IF(AND(D33&lt;&gt;"",E33&lt;&gt;""),((IF(D33&lt;$D$9,MIN($D$9-D33,E33-D33),0)+IF(E33&gt;$D$9+TIME($E$9,($E$9-INT($E$9))*60,0),MIN((E33-$D$9-TIME($E$9,($E$9-INT($E$9))*60,0)),(E33-D33)),0))*24),"")</f>
        <v/>
      </c>
      <c r="I33" s="76">
        <f>IFERROR(G33*IF(AND(ISNUMBER(SEARCH(TEXT(B33,"ddd"),$G$6)),DATI!$J$3),$G$9,$F$9)+H33*$G$9,"")</f>
        <v/>
      </c>
    </row>
    <row r="34" ht="20" customFormat="1" customHeight="1" s="21">
      <c r="B34" s="77">
        <f>B33+1</f>
        <v/>
      </c>
      <c r="C34" s="78">
        <f>C33+1</f>
        <v/>
      </c>
      <c r="D34" s="34" t="n"/>
      <c r="E34" s="34" t="n"/>
      <c r="F34" s="33" t="n"/>
      <c r="G34" s="75">
        <f>IFERROR(IF(AND(D34&lt;&gt;"",E34&lt;&gt;""),IF(D34&gt;$D$9+TIME($E$9,($E$9-INT($E$9))*60,0),0,IF(E34&gt;$D$9+TIME($E$9,($E$9-INT($E$9))*60,0),MIN(TIME($E$9,($E$9-INT($E$9))*60,0),($D$9+TIME($E$9,($E$9-INT($E$9))*60,0)-D34)),MIN(IF((E34-$D$9)&lt;0,0,(E34-$D$9)),(E34-D34))))*24,"")-F34,"")</f>
        <v/>
      </c>
      <c r="H34" s="75">
        <f>IF(AND(D34&lt;&gt;"",E34&lt;&gt;""),((IF(D34&lt;$D$9,MIN($D$9-D34,E34-D34),0)+IF(E34&gt;$D$9+TIME($E$9,($E$9-INT($E$9))*60,0),MIN((E34-$D$9-TIME($E$9,($E$9-INT($E$9))*60,0)),(E34-D34)),0))*24),"")</f>
        <v/>
      </c>
      <c r="I34" s="76">
        <f>IFERROR(G34*IF(AND(ISNUMBER(SEARCH(TEXT(B34,"ddd"),$G$6)),DATI!$J$3),$G$9,$F$9)+H34*$G$9,"")</f>
        <v/>
      </c>
    </row>
    <row r="35" ht="20" customFormat="1" customHeight="1" s="21">
      <c r="B35" s="77">
        <f>B34+1</f>
        <v/>
      </c>
      <c r="C35" s="78">
        <f>C34+1</f>
        <v/>
      </c>
      <c r="D35" s="34" t="n"/>
      <c r="E35" s="34" t="n"/>
      <c r="F35" s="33" t="n"/>
      <c r="G35" s="75">
        <f>IFERROR(IF(AND(D35&lt;&gt;"",E35&lt;&gt;""),IF(D35&gt;$D$9+TIME($E$9,($E$9-INT($E$9))*60,0),0,IF(E35&gt;$D$9+TIME($E$9,($E$9-INT($E$9))*60,0),MIN(TIME($E$9,($E$9-INT($E$9))*60,0),($D$9+TIME($E$9,($E$9-INT($E$9))*60,0)-D35)),MIN(IF((E35-$D$9)&lt;0,0,(E35-$D$9)),(E35-D35))))*24,"")-F35,"")</f>
        <v/>
      </c>
      <c r="H35" s="75">
        <f>IF(AND(D35&lt;&gt;"",E35&lt;&gt;""),((IF(D35&lt;$D$9,MIN($D$9-D35,E35-D35),0)+IF(E35&gt;$D$9+TIME($E$9,($E$9-INT($E$9))*60,0),MIN((E35-$D$9-TIME($E$9,($E$9-INT($E$9))*60,0)),(E35-D35)),0))*24),"")</f>
        <v/>
      </c>
      <c r="I35" s="76">
        <f>IFERROR(G35*IF(AND(ISNUMBER(SEARCH(TEXT(B35,"ddd"),$G$6)),DATI!$J$3),$G$9,$F$9)+H35*$G$9,"")</f>
        <v/>
      </c>
    </row>
    <row r="36" ht="20" customFormat="1" customHeight="1" s="21">
      <c r="B36" s="77">
        <f>B35+1</f>
        <v/>
      </c>
      <c r="C36" s="78">
        <f>C35+1</f>
        <v/>
      </c>
      <c r="D36" s="34" t="n"/>
      <c r="E36" s="34" t="n"/>
      <c r="F36" s="33" t="n"/>
      <c r="G36" s="75">
        <f>IFERROR(IF(AND(D36&lt;&gt;"",E36&lt;&gt;""),IF(D36&gt;$D$9+TIME($E$9,($E$9-INT($E$9))*60,0),0,IF(E36&gt;$D$9+TIME($E$9,($E$9-INT($E$9))*60,0),MIN(TIME($E$9,($E$9-INT($E$9))*60,0),($D$9+TIME($E$9,($E$9-INT($E$9))*60,0)-D36)),MIN(IF((E36-$D$9)&lt;0,0,(E36-$D$9)),(E36-D36))))*24,"")-F36,"")</f>
        <v/>
      </c>
      <c r="H36" s="75">
        <f>IF(AND(D36&lt;&gt;"",E36&lt;&gt;""),((IF(D36&lt;$D$9,MIN($D$9-D36,E36-D36),0)+IF(E36&gt;$D$9+TIME($E$9,($E$9-INT($E$9))*60,0),MIN((E36-$D$9-TIME($E$9,($E$9-INT($E$9))*60,0)),(E36-D36)),0))*24),"")</f>
        <v/>
      </c>
      <c r="I36" s="76">
        <f>IFERROR(G36*IF(AND(ISNUMBER(SEARCH(TEXT(B36,"ddd"),$G$6)),DATI!$J$3),$G$9,$F$9)+H36*$G$9,"")</f>
        <v/>
      </c>
    </row>
    <row r="37" ht="20" customFormat="1" customHeight="1" s="21">
      <c r="B37" s="77">
        <f>B36+1</f>
        <v/>
      </c>
      <c r="C37" s="78">
        <f>C36+1</f>
        <v/>
      </c>
      <c r="D37" s="34" t="n"/>
      <c r="E37" s="34" t="n"/>
      <c r="F37" s="33" t="n"/>
      <c r="G37" s="75">
        <f>IFERROR(IF(AND(D37&lt;&gt;"",E37&lt;&gt;""),IF(D37&gt;$D$9+TIME($E$9,($E$9-INT($E$9))*60,0),0,IF(E37&gt;$D$9+TIME($E$9,($E$9-INT($E$9))*60,0),MIN(TIME($E$9,($E$9-INT($E$9))*60,0),($D$9+TIME($E$9,($E$9-INT($E$9))*60,0)-D37)),MIN(IF((E37-$D$9)&lt;0,0,(E37-$D$9)),(E37-D37))))*24,"")-F37,"")</f>
        <v/>
      </c>
      <c r="H37" s="75">
        <f>IF(AND(D37&lt;&gt;"",E37&lt;&gt;""),((IF(D37&lt;$D$9,MIN($D$9-D37,E37-D37),0)+IF(E37&gt;$D$9+TIME($E$9,($E$9-INT($E$9))*60,0),MIN((E37-$D$9-TIME($E$9,($E$9-INT($E$9))*60,0)),(E37-D37)),0))*24),"")</f>
        <v/>
      </c>
      <c r="I37" s="76">
        <f>IFERROR(G37*IF(AND(ISNUMBER(SEARCH(TEXT(B37,"ddd"),$G$6)),DATI!$J$3),$G$9,$F$9)+H37*$G$9,"")</f>
        <v/>
      </c>
    </row>
    <row r="38" ht="20" customFormat="1" customHeight="1" s="21">
      <c r="B38" s="77">
        <f>B37+1</f>
        <v/>
      </c>
      <c r="C38" s="78">
        <f>C37+1</f>
        <v/>
      </c>
      <c r="D38" s="34" t="n"/>
      <c r="E38" s="34" t="n"/>
      <c r="F38" s="33" t="n"/>
      <c r="G38" s="75">
        <f>IFERROR(IF(AND(D38&lt;&gt;"",E38&lt;&gt;""),IF(D38&gt;$D$9+TIME($E$9,($E$9-INT($E$9))*60,0),0,IF(E38&gt;$D$9+TIME($E$9,($E$9-INT($E$9))*60,0),MIN(TIME($E$9,($E$9-INT($E$9))*60,0),($D$9+TIME($E$9,($E$9-INT($E$9))*60,0)-D38)),MIN(IF((E38-$D$9)&lt;0,0,(E38-$D$9)),(E38-D38))))*24,"")-F38,"")</f>
        <v/>
      </c>
      <c r="H38" s="75">
        <f>IF(AND(D38&lt;&gt;"",E38&lt;&gt;""),((IF(D38&lt;$D$9,MIN($D$9-D38,E38-D38),0)+IF(E38&gt;$D$9+TIME($E$9,($E$9-INT($E$9))*60,0),MIN((E38-$D$9-TIME($E$9,($E$9-INT($E$9))*60,0)),(E38-D38)),0))*24),"")</f>
        <v/>
      </c>
      <c r="I38" s="76">
        <f>IFERROR(G38*IF(AND(ISNUMBER(SEARCH(TEXT(B38,"ddd"),$G$6)),DATI!$J$3),$G$9,$F$9)+H38*$G$9,"")</f>
        <v/>
      </c>
    </row>
    <row r="39" ht="20" customFormat="1" customHeight="1" s="21">
      <c r="B39" s="77">
        <f>B38+1</f>
        <v/>
      </c>
      <c r="C39" s="78">
        <f>C38+1</f>
        <v/>
      </c>
      <c r="D39" s="34" t="n"/>
      <c r="E39" s="34" t="n"/>
      <c r="F39" s="33" t="n"/>
      <c r="G39" s="75">
        <f>IFERROR(IF(AND(D39&lt;&gt;"",E39&lt;&gt;""),IF(D39&gt;$D$9+TIME($E$9,($E$9-INT($E$9))*60,0),0,IF(E39&gt;$D$9+TIME($E$9,($E$9-INT($E$9))*60,0),MIN(TIME($E$9,($E$9-INT($E$9))*60,0),($D$9+TIME($E$9,($E$9-INT($E$9))*60,0)-D39)),MIN(IF((E39-$D$9)&lt;0,0,(E39-$D$9)),(E39-D39))))*24,"")-F39,"")</f>
        <v/>
      </c>
      <c r="H39" s="75">
        <f>IF(AND(D39&lt;&gt;"",E39&lt;&gt;""),((IF(D39&lt;$D$9,MIN($D$9-D39,E39-D39),0)+IF(E39&gt;$D$9+TIME($E$9,($E$9-INT($E$9))*60,0),MIN((E39-$D$9-TIME($E$9,($E$9-INT($E$9))*60,0)),(E39-D39)),0))*24),"")</f>
        <v/>
      </c>
      <c r="I39" s="76">
        <f>IFERROR(G39*IF(AND(ISNUMBER(SEARCH(TEXT(B39,"ddd"),$G$6)),DATI!$J$3),$G$9,$F$9)+H39*$G$9,"")</f>
        <v/>
      </c>
    </row>
    <row r="40" ht="20" customFormat="1" customHeight="1" s="21">
      <c r="B40" s="77">
        <f>B39+1</f>
        <v/>
      </c>
      <c r="C40" s="78">
        <f>C39+1</f>
        <v/>
      </c>
      <c r="D40" s="34" t="n"/>
      <c r="E40" s="34" t="n"/>
      <c r="F40" s="33" t="n"/>
      <c r="G40" s="75">
        <f>IFERROR(IF(AND(D40&lt;&gt;"",E40&lt;&gt;""),IF(D40&gt;$D$9+TIME($E$9,($E$9-INT($E$9))*60,0),0,IF(E40&gt;$D$9+TIME($E$9,($E$9-INT($E$9))*60,0),MIN(TIME($E$9,($E$9-INT($E$9))*60,0),($D$9+TIME($E$9,($E$9-INT($E$9))*60,0)-D40)),MIN(IF((E40-$D$9)&lt;0,0,(E40-$D$9)),(E40-D40))))*24,"")-F40,"")</f>
        <v/>
      </c>
      <c r="H40" s="75">
        <f>IF(AND(D40&lt;&gt;"",E40&lt;&gt;""),((IF(D40&lt;$D$9,MIN($D$9-D40,E40-D40),0)+IF(E40&gt;$D$9+TIME($E$9,($E$9-INT($E$9))*60,0),MIN((E40-$D$9-TIME($E$9,($E$9-INT($E$9))*60,0)),(E40-D40)),0))*24),"")</f>
        <v/>
      </c>
      <c r="I40" s="76">
        <f>IFERROR(G40*IF(AND(ISNUMBER(SEARCH(TEXT(B40,"ddd"),$G$6)),DATI!$J$3),$G$9,$F$9)+H40*$G$9,"")</f>
        <v/>
      </c>
    </row>
    <row r="41" ht="20" customFormat="1" customHeight="1" s="21">
      <c r="B41" s="77">
        <f>B40+1</f>
        <v/>
      </c>
      <c r="C41" s="78">
        <f>C40+1</f>
        <v/>
      </c>
      <c r="D41" s="34" t="n"/>
      <c r="E41" s="34" t="n"/>
      <c r="F41" s="33" t="n"/>
      <c r="G41" s="75">
        <f>IFERROR(IF(AND(D41&lt;&gt;"",E41&lt;&gt;""),IF(D41&gt;$D$9+TIME($E$9,($E$9-INT($E$9))*60,0),0,IF(E41&gt;$D$9+TIME($E$9,($E$9-INT($E$9))*60,0),MIN(TIME($E$9,($E$9-INT($E$9))*60,0),($D$9+TIME($E$9,($E$9-INT($E$9))*60,0)-D41)),MIN(IF((E41-$D$9)&lt;0,0,(E41-$D$9)),(E41-D41))))*24,"")-F41,"")</f>
        <v/>
      </c>
      <c r="H41" s="75">
        <f>IF(AND(D41&lt;&gt;"",E41&lt;&gt;""),((IF(D41&lt;$D$9,MIN($D$9-D41,E41-D41),0)+IF(E41&gt;$D$9+TIME($E$9,($E$9-INT($E$9))*60,0),MIN((E41-$D$9-TIME($E$9,($E$9-INT($E$9))*60,0)),(E41-D41)),0))*24),"")</f>
        <v/>
      </c>
      <c r="I41" s="76">
        <f>IFERROR(G41*IF(AND(ISNUMBER(SEARCH(TEXT(B41,"ddd"),$G$6)),DATI!$J$3),$G$9,$F$9)+H41*$G$9,"")</f>
        <v/>
      </c>
    </row>
    <row r="42" ht="20" customFormat="1" customHeight="1" s="21">
      <c r="B42" s="77">
        <f>B41+1</f>
        <v/>
      </c>
      <c r="C42" s="78">
        <f>C41+1</f>
        <v/>
      </c>
      <c r="D42" s="34" t="n"/>
      <c r="E42" s="34" t="n"/>
      <c r="F42" s="33" t="n"/>
      <c r="G42" s="75">
        <f>IFERROR(IF(AND(D42&lt;&gt;"",E42&lt;&gt;""),IF(D42&gt;$D$9+TIME($E$9,($E$9-INT($E$9))*60,0),0,IF(E42&gt;$D$9+TIME($E$9,($E$9-INT($E$9))*60,0),MIN(TIME($E$9,($E$9-INT($E$9))*60,0),($D$9+TIME($E$9,($E$9-INT($E$9))*60,0)-D42)),MIN(IF((E42-$D$9)&lt;0,0,(E42-$D$9)),(E42-D42))))*24,"")-F42,"")</f>
        <v/>
      </c>
      <c r="H42" s="75">
        <f>IF(AND(D42&lt;&gt;"",E42&lt;&gt;""),((IF(D42&lt;$D$9,MIN($D$9-D42,E42-D42),0)+IF(E42&gt;$D$9+TIME($E$9,($E$9-INT($E$9))*60,0),MIN((E42-$D$9-TIME($E$9,($E$9-INT($E$9))*60,0)),(E42-D42)),0))*24),"")</f>
        <v/>
      </c>
      <c r="I42" s="76">
        <f>IFERROR(G42*IF(AND(ISNUMBER(SEARCH(TEXT(B42,"ddd"),$G$6)),DATI!$J$3),$G$9,$F$9)+H42*$G$9,"")</f>
        <v/>
      </c>
    </row>
    <row r="43" ht="20" customFormat="1" customHeight="1" s="21" thickBot="1">
      <c r="B43" s="79">
        <f>B42+1</f>
        <v/>
      </c>
      <c r="C43" s="80">
        <f>C42+1</f>
        <v/>
      </c>
      <c r="D43" s="42" t="n"/>
      <c r="E43" s="42" t="n"/>
      <c r="F43" s="48" t="n"/>
      <c r="G43" s="81">
        <f>IFERROR(IF(AND(D43&lt;&gt;"",E43&lt;&gt;""),IF(D43&gt;$D$9+TIME($E$9,($E$9-INT($E$9))*60,0),0,IF(E43&gt;$D$9+TIME($E$9,($E$9-INT($E$9))*60,0),MIN(TIME($E$9,($E$9-INT($E$9))*60,0),($D$9+TIME($E$9,($E$9-INT($E$9))*60,0)-D43)),MIN(IF((E43-$D$9)&lt;0,0,(E43-$D$9)),(E43-D43))))*24,"")-F43,"")</f>
        <v/>
      </c>
      <c r="H43" s="81">
        <f>IF(AND(D43&lt;&gt;"",E43&lt;&gt;""),((IF(D43&lt;$D$9,MIN($D$9-D43,E43-D43),0)+IF(E43&gt;$D$9+TIME($E$9,($E$9-INT($E$9))*60,0),MIN((E43-$D$9-TIME($E$9,($E$9-INT($E$9))*60,0)),(E43-D43)),0))*24),"")</f>
        <v/>
      </c>
      <c r="I43" s="82">
        <f>IFERROR(G43*IF(AND(ISNUMBER(SEARCH(TEXT(B43,"ddd"),$G$6)),DATI!$J$3),$G$9,$F$9)+H43*$G$9,"")</f>
        <v/>
      </c>
    </row>
    <row r="44" ht="33" customFormat="1" customHeight="1" s="21">
      <c r="F44" s="44" t="inlineStr">
        <is>
          <t>TEMPO DI PAUSA
in ore</t>
        </is>
      </c>
      <c r="G44" s="45" t="inlineStr">
        <is>
          <t>REGOLARE 
ORARIO</t>
        </is>
      </c>
      <c r="H44" s="45" t="inlineStr">
        <is>
          <t>LAVORO STRAORDINARIO 
ORARIO</t>
        </is>
      </c>
      <c r="I44" s="45" t="inlineStr">
        <is>
          <t>TOTALE 
Pagare</t>
        </is>
      </c>
    </row>
    <row r="45" ht="33" customFormat="1" customHeight="1" s="21" thickBot="1">
      <c r="B45" s="26" t="n"/>
      <c r="C45" s="27" t="n"/>
      <c r="D45" s="24" t="n"/>
      <c r="E45" s="39" t="inlineStr">
        <is>
          <t>PANORAMICA</t>
        </is>
      </c>
      <c r="F45" s="50">
        <f>SUM(F13:F41)</f>
        <v/>
      </c>
      <c r="G45" s="50">
        <f>SUM(G13:G41)</f>
        <v/>
      </c>
      <c r="H45" s="50">
        <f>SUM(H13:H41)</f>
        <v/>
      </c>
      <c r="I45" s="83">
        <f>SUM(I13:I41)</f>
        <v/>
      </c>
    </row>
    <row r="46"/>
    <row r="47" ht="50" customHeight="1">
      <c r="B47" s="84" t="inlineStr">
        <is>
          <t>CLICCA QUI PER CREARE IN SMARTSHEET</t>
        </is>
      </c>
    </row>
  </sheetData>
  <mergeCells count="14">
    <mergeCell ref="B47:I47"/>
    <mergeCell ref="H5:I5"/>
    <mergeCell ref="H6:I6"/>
    <mergeCell ref="G11:I11"/>
    <mergeCell ref="B2:D2"/>
    <mergeCell ref="F2:G2"/>
    <mergeCell ref="H2:I2"/>
    <mergeCell ref="B3:D3"/>
    <mergeCell ref="F3:G3"/>
    <mergeCell ref="H3:I3"/>
    <mergeCell ref="B8:C9"/>
    <mergeCell ref="E10:I10"/>
    <mergeCell ref="B5:C6"/>
    <mergeCell ref="B10:D11"/>
  </mergeCells>
  <conditionalFormatting sqref="B13:I43">
    <cfRule type="expression" priority="11" dxfId="0">
      <formula>ISNUMBER(SEARCH(TEXT($B13,"ddd"),$G$6))</formula>
    </cfRule>
  </conditionalFormatting>
  <dataValidations count="1">
    <dataValidation sqref="F6" showErrorMessage="1" showInputMessage="1" allowBlank="0" type="list">
      <formula1>DateCalc</formula1>
    </dataValidation>
  </dataValidations>
  <hyperlinks>
    <hyperlink xmlns:r="http://schemas.openxmlformats.org/officeDocument/2006/relationships" ref="B47" r:id="rId1"/>
  </hyperlinks>
  <printOptions horizontalCentered="1" verticalCentered="1"/>
  <pageMargins left="0.3" right="0.3" top="0.3" bottom="0.3" header="0" footer="0"/>
  <pageSetup orientation="portrait" scale="71" horizontalDpi="4294967293" verticalDpi="4294967293"/>
</worksheet>
</file>

<file path=xl/worksheets/sheet2.xml><?xml version="1.0" encoding="utf-8"?>
<worksheet xmlns="http://schemas.openxmlformats.org/spreadsheetml/2006/main">
  <sheetPr codeName="Sheet4">
    <tabColor theme="3" tint="0.3999755851924192"/>
    <outlinePr summaryBelow="1" summaryRight="1"/>
    <pageSetUpPr/>
  </sheetPr>
  <dimension ref="A1:FB33"/>
  <sheetViews>
    <sheetView showGridLines="0" workbookViewId="0">
      <selection activeCell="J3" sqref="J3"/>
    </sheetView>
  </sheetViews>
  <sheetFormatPr baseColWidth="8" defaultColWidth="9" defaultRowHeight="12.5"/>
  <cols>
    <col width="3.3046875" customWidth="1" style="18" min="1" max="1"/>
    <col width="10.84375" customWidth="1" style="57" min="2" max="2"/>
    <col width="3.3046875" customWidth="1" style="18" min="3" max="3"/>
    <col width="15.84375" customWidth="1" style="18" min="4" max="4"/>
    <col width="3.3046875" customWidth="1" style="18" min="5" max="5"/>
    <col width="10.84375" customWidth="1" style="18" min="6" max="6"/>
    <col width="3.3046875" customWidth="1" style="18" min="7" max="7"/>
    <col width="15.84375" customWidth="1" style="57" min="8" max="8"/>
    <col width="3.3046875" customWidth="1" style="18" min="9" max="9"/>
    <col width="25.84375" customWidth="1" style="18" min="10" max="10"/>
    <col width="3.3046875" customWidth="1" style="18" min="11" max="11"/>
    <col width="9" customWidth="1" style="18" min="12" max="16384"/>
  </cols>
  <sheetData>
    <row r="1" ht="45" customFormat="1" customHeight="1" s="7">
      <c r="B1" s="3" t="inlineStr">
        <is>
          <t>CALCOLATORE STRAORDINARI E DATI DI ANALISI</t>
        </is>
      </c>
      <c r="C1" s="4" t="n"/>
      <c r="D1" s="5" t="n"/>
      <c r="E1" s="5" t="n"/>
      <c r="F1" s="6" t="n"/>
      <c r="G1" s="6" t="n"/>
      <c r="H1" s="5" t="n"/>
      <c r="I1" s="6" t="n"/>
      <c r="J1" s="6" t="n"/>
      <c r="K1" s="6" t="n"/>
      <c r="L1" s="6" t="n"/>
      <c r="M1" s="6" t="n"/>
      <c r="O1" s="6" t="n"/>
      <c r="P1" s="6" t="n"/>
      <c r="Q1" s="6" t="n"/>
      <c r="R1" s="6" t="n"/>
      <c r="S1" s="6" t="n"/>
      <c r="T1" s="6" t="n"/>
      <c r="U1" s="6" t="n"/>
      <c r="V1" s="6" t="n"/>
      <c r="W1" s="6" t="n"/>
      <c r="X1" s="6" t="n"/>
      <c r="Y1" s="6" t="n"/>
      <c r="Z1" s="6" t="n"/>
      <c r="AA1" s="6" t="n"/>
      <c r="AB1" s="6" t="n"/>
      <c r="AC1" s="6" t="n"/>
      <c r="AD1" s="6" t="n"/>
      <c r="AE1" s="6" t="n"/>
      <c r="AF1" s="6" t="n"/>
      <c r="AG1" s="6" t="n"/>
      <c r="AH1" s="6" t="n"/>
      <c r="AI1" s="6" t="n"/>
      <c r="AJ1" s="6" t="n"/>
      <c r="AK1" s="6" t="n"/>
      <c r="AL1" s="6" t="n"/>
      <c r="AM1" s="6" t="n"/>
      <c r="AN1" s="6" t="n"/>
      <c r="AO1" s="6" t="n"/>
      <c r="AP1" s="6" t="n"/>
      <c r="AQ1" s="6" t="n"/>
      <c r="AR1" s="6" t="n"/>
      <c r="AS1" s="6" t="n"/>
      <c r="AT1" s="6" t="n"/>
      <c r="AU1" s="6" t="n"/>
      <c r="AV1" s="6" t="n"/>
      <c r="AW1" s="6" t="n"/>
      <c r="AX1" s="6" t="n"/>
      <c r="AY1" s="6" t="n"/>
      <c r="AZ1" s="6" t="n"/>
      <c r="BA1" s="6" t="n"/>
      <c r="BB1" s="6" t="n"/>
      <c r="BC1" s="6" t="n"/>
      <c r="BD1" s="6" t="n"/>
      <c r="BE1" s="6" t="n"/>
      <c r="BF1" s="6" t="n"/>
      <c r="BG1" s="6" t="n"/>
      <c r="BH1" s="6" t="n"/>
      <c r="BI1" s="6" t="n"/>
      <c r="BJ1" s="6" t="n"/>
      <c r="BK1" s="6" t="n"/>
      <c r="BL1" s="6" t="n"/>
      <c r="BM1" s="6" t="n"/>
      <c r="BN1" s="6" t="n"/>
      <c r="BO1" s="6" t="n"/>
      <c r="BP1" s="6" t="n"/>
      <c r="BQ1" s="6" t="n"/>
      <c r="BR1" s="6" t="n"/>
      <c r="BS1" s="6" t="n"/>
      <c r="BT1" s="6" t="n"/>
      <c r="BU1" s="6" t="n"/>
      <c r="BV1" s="6" t="n"/>
      <c r="BW1" s="6" t="n"/>
      <c r="BX1" s="6" t="n"/>
      <c r="BY1" s="6" t="n"/>
      <c r="BZ1" s="6" t="n"/>
      <c r="CA1" s="6" t="n"/>
      <c r="CB1" s="6" t="n"/>
      <c r="CC1" s="6" t="n"/>
      <c r="CD1" s="6" t="n"/>
      <c r="CE1" s="6" t="n"/>
      <c r="CF1" s="6" t="n"/>
      <c r="CG1" s="6" t="n"/>
      <c r="CH1" s="6" t="n"/>
      <c r="CI1" s="6" t="n"/>
      <c r="CJ1" s="6" t="n"/>
      <c r="CK1" s="6" t="n"/>
      <c r="CL1" s="6" t="n"/>
      <c r="CM1" s="6" t="n"/>
      <c r="CN1" s="6" t="n"/>
      <c r="CO1" s="6" t="n"/>
      <c r="CP1" s="6" t="n"/>
      <c r="CQ1" s="6" t="n"/>
      <c r="CR1" s="6" t="n"/>
      <c r="CS1" s="6" t="n"/>
      <c r="CT1" s="6" t="n"/>
      <c r="CU1" s="6" t="n"/>
      <c r="CV1" s="6" t="n"/>
      <c r="CW1" s="6" t="n"/>
      <c r="CX1" s="6" t="n"/>
      <c r="CY1" s="6" t="n"/>
      <c r="CZ1" s="6" t="n"/>
      <c r="DA1" s="6" t="n"/>
      <c r="DB1" s="6" t="n"/>
      <c r="DC1" s="6" t="n"/>
      <c r="DD1" s="6" t="n"/>
      <c r="DE1" s="6" t="n"/>
      <c r="DF1" s="6" t="n"/>
      <c r="DG1" s="6" t="n"/>
      <c r="DH1" s="6" t="n"/>
      <c r="DI1" s="6" t="n"/>
      <c r="DJ1" s="6" t="n"/>
      <c r="DK1" s="6" t="n"/>
      <c r="DL1" s="6" t="n"/>
      <c r="DM1" s="6" t="n"/>
      <c r="DN1" s="6" t="n"/>
      <c r="DO1" s="6" t="n"/>
      <c r="DP1" s="6" t="n"/>
      <c r="DQ1" s="6" t="n"/>
      <c r="DR1" s="6" t="n"/>
      <c r="DS1" s="6" t="n"/>
      <c r="DT1" s="6" t="n"/>
      <c r="DU1" s="6" t="n"/>
      <c r="DV1" s="6" t="n"/>
      <c r="DW1" s="6" t="n"/>
      <c r="DX1" s="6" t="n"/>
      <c r="DY1" s="6" t="n"/>
      <c r="DZ1" s="6" t="n"/>
      <c r="EA1" s="6" t="n"/>
      <c r="EB1" s="6" t="n"/>
      <c r="EC1" s="6" t="n"/>
      <c r="ED1" s="6" t="n"/>
      <c r="EE1" s="6" t="n"/>
      <c r="EF1" s="6" t="n"/>
      <c r="EG1" s="6" t="n"/>
      <c r="EH1" s="6" t="n"/>
      <c r="EI1" s="6" t="n"/>
      <c r="EJ1" s="6" t="n"/>
      <c r="EK1" s="6" t="n"/>
      <c r="EL1" s="6" t="n"/>
      <c r="EM1" s="6" t="n"/>
      <c r="EN1" s="6" t="n"/>
      <c r="EO1" s="6" t="n"/>
      <c r="EP1" s="6" t="n"/>
      <c r="EQ1" s="6" t="n"/>
      <c r="ER1" s="6" t="n"/>
      <c r="ES1" s="6" t="n"/>
      <c r="ET1" s="6" t="n"/>
      <c r="EU1" s="6" t="n"/>
      <c r="EV1" s="6" t="n"/>
      <c r="EW1" s="6" t="n"/>
      <c r="EX1" s="6" t="n"/>
      <c r="EY1" s="6" t="n"/>
      <c r="EZ1" s="6" t="n"/>
      <c r="FA1" s="6" t="n"/>
      <c r="FB1" s="6" t="n"/>
    </row>
    <row r="2" ht="20" customFormat="1" customHeight="1" s="21">
      <c r="B2" s="16" t="inlineStr">
        <is>
          <t>ANNO</t>
        </is>
      </c>
      <c r="D2" s="16" t="inlineStr">
        <is>
          <t>MESE</t>
        </is>
      </c>
      <c r="F2" s="16" t="inlineStr">
        <is>
          <t>Giorno</t>
        </is>
      </c>
      <c r="H2" s="16" t="inlineStr">
        <is>
          <t>FINE SETTIMANA</t>
        </is>
      </c>
      <c r="J2" s="16" t="inlineStr">
        <is>
          <t>CASELLA DI CONTROLLO WEEKEND A PAGAMENTO</t>
        </is>
      </c>
    </row>
    <row r="3" ht="20" customFormat="1" customHeight="1" s="21">
      <c r="B3" s="11" t="n">
        <v>2019</v>
      </c>
      <c r="D3" s="14" t="inlineStr">
        <is>
          <t>GEN</t>
        </is>
      </c>
      <c r="F3" s="11" t="n">
        <v>1</v>
      </c>
      <c r="H3" s="15" t="inlineStr">
        <is>
          <t>Nessun fine settimana</t>
        </is>
      </c>
      <c r="J3" s="11" t="b">
        <v>1</v>
      </c>
    </row>
    <row r="4" ht="20" customFormat="1" customHeight="1" s="21">
      <c r="B4" s="11" t="n">
        <v>2020</v>
      </c>
      <c r="D4" s="14" t="inlineStr">
        <is>
          <t>FEB</t>
        </is>
      </c>
      <c r="F4" s="11" t="n">
        <v>2</v>
      </c>
      <c r="H4" s="15" t="inlineStr">
        <is>
          <t>Sab &amp; Dom</t>
        </is>
      </c>
    </row>
    <row r="5" ht="20" customFormat="1" customHeight="1" s="21">
      <c r="B5" s="11" t="n">
        <v>2021</v>
      </c>
      <c r="D5" s="14" t="inlineStr">
        <is>
          <t>MAR</t>
        </is>
      </c>
      <c r="F5" s="11" t="n">
        <v>3</v>
      </c>
      <c r="H5" s="15" t="inlineStr">
        <is>
          <t>Dom &amp; Lun</t>
        </is>
      </c>
    </row>
    <row r="6" ht="20" customFormat="1" customHeight="1" s="21">
      <c r="B6" s="11" t="n">
        <v>2022</v>
      </c>
      <c r="D6" s="14" t="inlineStr">
        <is>
          <t>APR</t>
        </is>
      </c>
      <c r="F6" s="11" t="n">
        <v>4</v>
      </c>
      <c r="H6" s="15" t="inlineStr">
        <is>
          <t>Lun &amp; Mar</t>
        </is>
      </c>
    </row>
    <row r="7" ht="20" customFormat="1" customHeight="1" s="21">
      <c r="B7" s="11" t="n">
        <v>2023</v>
      </c>
      <c r="D7" s="14" t="inlineStr">
        <is>
          <t>MAG</t>
        </is>
      </c>
      <c r="F7" s="11" t="n">
        <v>5</v>
      </c>
      <c r="H7" s="15" t="inlineStr">
        <is>
          <t>Mar &amp; Mer</t>
        </is>
      </c>
    </row>
    <row r="8" ht="20" customFormat="1" customHeight="1" s="21">
      <c r="B8" s="11" t="n">
        <v>2024</v>
      </c>
      <c r="D8" s="14" t="inlineStr">
        <is>
          <t>GIU</t>
        </is>
      </c>
      <c r="F8" s="11" t="n">
        <v>6</v>
      </c>
      <c r="H8" s="15" t="inlineStr">
        <is>
          <t>Mer &amp; Gio</t>
        </is>
      </c>
    </row>
    <row r="9" ht="20" customFormat="1" customHeight="1" s="21">
      <c r="B9" s="11" t="n">
        <v>2025</v>
      </c>
      <c r="D9" s="14" t="inlineStr">
        <is>
          <t>LUG</t>
        </is>
      </c>
      <c r="F9" s="11" t="n">
        <v>7</v>
      </c>
      <c r="H9" s="15" t="inlineStr">
        <is>
          <t>Gio &amp; Ven</t>
        </is>
      </c>
    </row>
    <row r="10" ht="20" customFormat="1" customHeight="1" s="21">
      <c r="B10" s="11" t="n">
        <v>2026</v>
      </c>
      <c r="D10" s="14" t="inlineStr">
        <is>
          <t>AG</t>
        </is>
      </c>
      <c r="F10" s="11" t="n">
        <v>8</v>
      </c>
      <c r="H10" s="15" t="inlineStr">
        <is>
          <t>Ven &amp; Sab</t>
        </is>
      </c>
    </row>
    <row r="11" ht="20" customFormat="1" customHeight="1" s="21">
      <c r="B11" s="11" t="n">
        <v>2027</v>
      </c>
      <c r="D11" s="14" t="inlineStr">
        <is>
          <t>SET</t>
        </is>
      </c>
      <c r="F11" s="11" t="n">
        <v>9</v>
      </c>
      <c r="H11" s="15" t="inlineStr">
        <is>
          <t>Solo Lun</t>
        </is>
      </c>
    </row>
    <row r="12" ht="20" customFormat="1" customHeight="1" s="21">
      <c r="B12" s="11" t="n">
        <v>2028</v>
      </c>
      <c r="D12" s="14" t="inlineStr">
        <is>
          <t>OTT</t>
        </is>
      </c>
      <c r="F12" s="11" t="n">
        <v>10</v>
      </c>
      <c r="H12" s="15" t="inlineStr">
        <is>
          <t>Solo Mar</t>
        </is>
      </c>
    </row>
    <row r="13" ht="20" customFormat="1" customHeight="1" s="21">
      <c r="B13" s="11" t="n">
        <v>2029</v>
      </c>
      <c r="D13" s="14" t="inlineStr">
        <is>
          <t>NOV</t>
        </is>
      </c>
      <c r="F13" s="11" t="n">
        <v>11</v>
      </c>
      <c r="H13" s="15" t="inlineStr">
        <is>
          <t>Solo Mer</t>
        </is>
      </c>
    </row>
    <row r="14" ht="20" customFormat="1" customHeight="1" s="21">
      <c r="B14" s="11" t="n">
        <v>2030</v>
      </c>
      <c r="D14" s="14" t="inlineStr">
        <is>
          <t>DIC</t>
        </is>
      </c>
      <c r="F14" s="11" t="n">
        <v>12</v>
      </c>
      <c r="H14" s="15" t="inlineStr">
        <is>
          <t>Solo gio</t>
        </is>
      </c>
    </row>
    <row r="15" ht="20" customFormat="1" customHeight="1" s="21">
      <c r="B15" s="12" t="n"/>
      <c r="F15" s="11" t="n">
        <v>13</v>
      </c>
      <c r="H15" s="15" t="inlineStr">
        <is>
          <t>Solo Ven</t>
        </is>
      </c>
    </row>
    <row r="16" ht="20" customFormat="1" customHeight="1" s="21">
      <c r="B16" s="12" t="n"/>
      <c r="F16" s="11" t="n">
        <v>14</v>
      </c>
      <c r="H16" s="15" t="inlineStr">
        <is>
          <t>Solo Sat</t>
        </is>
      </c>
    </row>
    <row r="17" ht="20" customFormat="1" customHeight="1" s="21">
      <c r="B17" s="12" t="n"/>
      <c r="F17" s="11" t="n">
        <v>15</v>
      </c>
      <c r="H17" s="15" t="inlineStr">
        <is>
          <t>Solo Sole</t>
        </is>
      </c>
    </row>
    <row r="18" ht="20" customFormat="1" customHeight="1" s="21">
      <c r="B18" s="12" t="n"/>
      <c r="F18" s="11" t="n">
        <v>16</v>
      </c>
      <c r="H18" s="13" t="n"/>
    </row>
    <row r="19" ht="20" customFormat="1" customHeight="1" s="21">
      <c r="B19" s="12" t="n"/>
      <c r="F19" s="11" t="n">
        <v>17</v>
      </c>
      <c r="H19" s="13" t="n"/>
    </row>
    <row r="20" ht="20" customFormat="1" customHeight="1" s="21">
      <c r="B20" s="12" t="n"/>
      <c r="F20" s="11" t="n">
        <v>18</v>
      </c>
      <c r="H20" s="13" t="n"/>
    </row>
    <row r="21" ht="20" customFormat="1" customHeight="1" s="21">
      <c r="B21" s="12" t="n"/>
      <c r="F21" s="11" t="n">
        <v>19</v>
      </c>
      <c r="H21" s="12" t="n"/>
    </row>
    <row r="22" ht="20" customFormat="1" customHeight="1" s="21">
      <c r="B22" s="12" t="n"/>
      <c r="F22" s="11" t="n">
        <v>20</v>
      </c>
      <c r="H22" s="12" t="n"/>
    </row>
    <row r="23" ht="20" customFormat="1" customHeight="1" s="21">
      <c r="B23" s="12" t="n"/>
      <c r="F23" s="11" t="n">
        <v>21</v>
      </c>
      <c r="H23" s="12" t="n"/>
    </row>
    <row r="24" ht="20" customFormat="1" customHeight="1" s="21">
      <c r="B24" s="12" t="n"/>
      <c r="F24" s="11" t="n">
        <v>22</v>
      </c>
      <c r="H24" s="12" t="n"/>
    </row>
    <row r="25" ht="20" customFormat="1" customHeight="1" s="21">
      <c r="B25" s="12" t="n"/>
      <c r="F25" s="11" t="n">
        <v>23</v>
      </c>
      <c r="H25" s="12" t="n"/>
    </row>
    <row r="26" ht="20" customFormat="1" customHeight="1" s="21">
      <c r="B26" s="12" t="n"/>
      <c r="F26" s="11" t="n">
        <v>24</v>
      </c>
      <c r="H26" s="12" t="n"/>
    </row>
    <row r="27" ht="20" customFormat="1" customHeight="1" s="21">
      <c r="B27" s="12" t="n"/>
      <c r="F27" s="11" t="n">
        <v>25</v>
      </c>
      <c r="H27" s="12" t="n"/>
    </row>
    <row r="28" ht="20" customFormat="1" customHeight="1" s="21">
      <c r="B28" s="12" t="n"/>
      <c r="F28" s="11" t="n">
        <v>26</v>
      </c>
      <c r="H28" s="12" t="n"/>
    </row>
    <row r="29" ht="20" customFormat="1" customHeight="1" s="21">
      <c r="B29" s="12" t="n"/>
      <c r="F29" s="11" t="n">
        <v>27</v>
      </c>
      <c r="H29" s="12" t="n"/>
    </row>
    <row r="30" ht="20" customFormat="1" customHeight="1" s="21">
      <c r="B30" s="12" t="n"/>
      <c r="F30" s="11" t="n">
        <v>28</v>
      </c>
      <c r="H30" s="12" t="n"/>
    </row>
    <row r="31" ht="20" customFormat="1" customHeight="1" s="21">
      <c r="B31" s="12" t="n"/>
      <c r="F31" s="11" t="n">
        <v>29</v>
      </c>
      <c r="H31" s="12" t="n"/>
    </row>
    <row r="32" ht="20" customFormat="1" customHeight="1" s="21">
      <c r="B32" s="12" t="n"/>
      <c r="F32" s="11" t="n">
        <v>30</v>
      </c>
      <c r="H32" s="12" t="n"/>
    </row>
    <row r="33" ht="20" customFormat="1" customHeight="1" s="21">
      <c r="B33" s="12" t="n"/>
      <c r="F33" s="11" t="n">
        <v>31</v>
      </c>
      <c r="H33" s="12" t="n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4375" defaultRowHeight="14.5"/>
  <cols>
    <col width="3.3046875" customWidth="1" style="1" min="1" max="1"/>
    <col width="88.3046875" customWidth="1" style="1" min="2" max="2"/>
    <col width="10.84375" customWidth="1" style="1" min="3" max="16384"/>
  </cols>
  <sheetData>
    <row r="1" ht="20" customHeight="1"/>
    <row r="2" ht="105" customHeight="1">
      <c r="B2" s="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2015-07-13T20:50:55Z</dcterms:created>
  <dcterms:modified xmlns:dcterms="http://purl.org/dc/terms/" xmlns:xsi="http://www.w3.org/2001/XMLSchema-instance" xsi:type="dcterms:W3CDTF">2019-10-07T19:07:29Z</dcterms:modified>
  <cp:lastModifiedBy>ragaz</cp:lastModifiedBy>
  <cp:lastPrinted>2015-12-12T08:41:49Z</cp:lastPrinted>
</cp:coreProperties>
</file>