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IT\-content-scrum-templates\"/>
    </mc:Choice>
  </mc:AlternateContent>
  <xr:revisionPtr revIDLastSave="0" documentId="13_ncr:1_{3FB39A04-CE20-4F98-BD9F-F30AAE64A4C8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SEMPIO - Pianificazione delle " sheetId="1" r:id="rId1"/>
    <sheet name="VUOTO - Pianificazione delle ca" sheetId="15" r:id="rId2"/>
    <sheet name="- Dichiarazione di non responsa" sheetId="10" r:id="rId3"/>
  </sheets>
  <externalReferences>
    <externalReference r:id="rId4"/>
    <externalReference r:id="rId5"/>
  </externalReferences>
  <definedNames>
    <definedName name="_xlnm.Print_Area" localSheetId="0">'ESEMPIO - Pianificazione delle '!$B$1:$N$59</definedName>
    <definedName name="_xlnm.Print_Area" localSheetId="1">'VUOTO - Pianificazione delle ca'!$B$1:$N$61</definedName>
    <definedName name="Priority">'[1]Project Closeout Checklist'!#REF!</definedName>
    <definedName name="Status">#REF!</definedName>
    <definedName name="Type">'[2]Maintenance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9" i="15" l="1"/>
  <c r="K9" i="15"/>
  <c r="J9" i="15"/>
  <c r="I9" i="15"/>
  <c r="H9" i="15"/>
  <c r="G9" i="15"/>
  <c r="F9" i="15"/>
  <c r="E9" i="15"/>
  <c r="E7" i="1"/>
  <c r="F7" i="1"/>
  <c r="G7" i="1"/>
  <c r="H7" i="1"/>
  <c r="I7" i="1"/>
  <c r="J7" i="1"/>
  <c r="K7" i="1"/>
  <c r="L7" i="1"/>
  <c r="L54" i="15"/>
  <c r="K54" i="15"/>
  <c r="J54" i="15"/>
  <c r="I54" i="15"/>
  <c r="H54" i="15"/>
  <c r="G54" i="15"/>
  <c r="F54" i="15"/>
  <c r="E54" i="15"/>
  <c r="L49" i="15"/>
  <c r="K49" i="15"/>
  <c r="J49" i="15"/>
  <c r="I49" i="15"/>
  <c r="H49" i="15"/>
  <c r="G49" i="15"/>
  <c r="F49" i="15"/>
  <c r="E49" i="15"/>
  <c r="M47" i="15"/>
  <c r="L46" i="15"/>
  <c r="K46" i="15"/>
  <c r="J46" i="15"/>
  <c r="I46" i="15"/>
  <c r="H46" i="15"/>
  <c r="G46" i="15"/>
  <c r="F46" i="15"/>
  <c r="E46" i="15"/>
  <c r="L37" i="15"/>
  <c r="K37" i="15"/>
  <c r="J37" i="15"/>
  <c r="I37" i="15"/>
  <c r="H37" i="15"/>
  <c r="G37" i="15"/>
  <c r="F37" i="15"/>
  <c r="E37" i="15"/>
  <c r="M36" i="15"/>
  <c r="M35" i="15"/>
  <c r="M34" i="15"/>
  <c r="M33" i="15"/>
  <c r="M32" i="15"/>
  <c r="M31" i="15"/>
  <c r="M30" i="15"/>
  <c r="L29" i="15"/>
  <c r="K29" i="15"/>
  <c r="J29" i="15"/>
  <c r="I29" i="15"/>
  <c r="H29" i="15"/>
  <c r="G29" i="15"/>
  <c r="F29" i="15"/>
  <c r="E29" i="15"/>
  <c r="L27" i="15"/>
  <c r="K27" i="15"/>
  <c r="J27" i="15"/>
  <c r="I27" i="15"/>
  <c r="H27" i="15"/>
  <c r="G27" i="15"/>
  <c r="F27" i="15"/>
  <c r="E27" i="15"/>
  <c r="E39" i="15" s="1"/>
  <c r="E44" i="15" s="1"/>
  <c r="M26" i="15"/>
  <c r="M25" i="15"/>
  <c r="M24" i="15"/>
  <c r="M23" i="15"/>
  <c r="M22" i="15"/>
  <c r="M21" i="15"/>
  <c r="M20" i="15"/>
  <c r="L19" i="15"/>
  <c r="K19" i="15"/>
  <c r="J19" i="15"/>
  <c r="I19" i="15"/>
  <c r="H19" i="15"/>
  <c r="G19" i="15"/>
  <c r="F19" i="15"/>
  <c r="E19" i="15"/>
  <c r="L17" i="15"/>
  <c r="K17" i="15"/>
  <c r="J17" i="15"/>
  <c r="I17" i="15"/>
  <c r="H17" i="15"/>
  <c r="G17" i="15"/>
  <c r="F17" i="15"/>
  <c r="E17" i="15"/>
  <c r="M16" i="15"/>
  <c r="M15" i="15"/>
  <c r="M14" i="15"/>
  <c r="M13" i="15"/>
  <c r="M12" i="15"/>
  <c r="M11" i="15"/>
  <c r="M10" i="15"/>
  <c r="E52" i="1"/>
  <c r="L52" i="1"/>
  <c r="K52" i="1"/>
  <c r="J52" i="1"/>
  <c r="I52" i="1"/>
  <c r="H52" i="1"/>
  <c r="G52" i="1"/>
  <c r="F52" i="1"/>
  <c r="L47" i="1"/>
  <c r="K47" i="1"/>
  <c r="J47" i="1"/>
  <c r="I47" i="1"/>
  <c r="H47" i="1"/>
  <c r="G47" i="1"/>
  <c r="F47" i="1"/>
  <c r="E47" i="1"/>
  <c r="L44" i="1"/>
  <c r="K44" i="1"/>
  <c r="J44" i="1"/>
  <c r="I44" i="1"/>
  <c r="H44" i="1"/>
  <c r="G44" i="1"/>
  <c r="F44" i="1"/>
  <c r="E44" i="1"/>
  <c r="L27" i="1"/>
  <c r="K27" i="1"/>
  <c r="J27" i="1"/>
  <c r="I27" i="1"/>
  <c r="H27" i="1"/>
  <c r="G27" i="1"/>
  <c r="F27" i="1"/>
  <c r="E27" i="1"/>
  <c r="L17" i="1"/>
  <c r="K17" i="1"/>
  <c r="J17" i="1"/>
  <c r="I17" i="1"/>
  <c r="H17" i="1"/>
  <c r="G17" i="1"/>
  <c r="F17" i="1"/>
  <c r="E17" i="1"/>
  <c r="M45" i="1"/>
  <c r="L35" i="1"/>
  <c r="K35" i="1"/>
  <c r="J35" i="1"/>
  <c r="I35" i="1"/>
  <c r="H35" i="1"/>
  <c r="G35" i="1"/>
  <c r="F35" i="1"/>
  <c r="E35" i="1"/>
  <c r="M34" i="1"/>
  <c r="M33" i="1"/>
  <c r="M32" i="1"/>
  <c r="M31" i="1"/>
  <c r="M30" i="1"/>
  <c r="M29" i="1"/>
  <c r="M28" i="1"/>
  <c r="L25" i="1"/>
  <c r="K25" i="1"/>
  <c r="J25" i="1"/>
  <c r="I25" i="1"/>
  <c r="H25" i="1"/>
  <c r="G25" i="1"/>
  <c r="F25" i="1"/>
  <c r="E25" i="1"/>
  <c r="M24" i="1"/>
  <c r="M23" i="1"/>
  <c r="M22" i="1"/>
  <c r="M21" i="1"/>
  <c r="M20" i="1"/>
  <c r="M19" i="1"/>
  <c r="M18" i="1"/>
  <c r="F15" i="1"/>
  <c r="G15" i="1"/>
  <c r="H15" i="1"/>
  <c r="I15" i="1"/>
  <c r="J15" i="1"/>
  <c r="K15" i="1"/>
  <c r="L15" i="1"/>
  <c r="E15" i="1"/>
  <c r="M9" i="1"/>
  <c r="M10" i="1"/>
  <c r="M11" i="1"/>
  <c r="M12" i="1"/>
  <c r="M13" i="1"/>
  <c r="M14" i="1"/>
  <c r="M8" i="1"/>
  <c r="L37" i="1" l="1"/>
  <c r="L40" i="1" s="1"/>
  <c r="K37" i="1"/>
  <c r="K40" i="1" s="1"/>
  <c r="H37" i="1"/>
  <c r="H40" i="1" s="1"/>
  <c r="M35" i="1"/>
  <c r="E57" i="1" s="1"/>
  <c r="E37" i="1"/>
  <c r="E40" i="1" s="1"/>
  <c r="J39" i="15"/>
  <c r="J44" i="15" s="1"/>
  <c r="J50" i="15" s="1"/>
  <c r="J52" i="15" s="1"/>
  <c r="H39" i="15"/>
  <c r="F37" i="1"/>
  <c r="F40" i="1" s="1"/>
  <c r="F42" i="1" s="1"/>
  <c r="F48" i="1" s="1"/>
  <c r="F50" i="1" s="1"/>
  <c r="F53" i="1" s="1"/>
  <c r="H44" i="15"/>
  <c r="H50" i="15" s="1"/>
  <c r="H52" i="15" s="1"/>
  <c r="H55" i="15" s="1"/>
  <c r="H42" i="15"/>
  <c r="I37" i="1"/>
  <c r="I40" i="1" s="1"/>
  <c r="G37" i="1"/>
  <c r="G40" i="1" s="1"/>
  <c r="M37" i="15"/>
  <c r="E59" i="15" s="1"/>
  <c r="M15" i="1"/>
  <c r="E59" i="1" s="1"/>
  <c r="F39" i="15"/>
  <c r="F42" i="15" s="1"/>
  <c r="G39" i="15"/>
  <c r="G42" i="15" s="1"/>
  <c r="I39" i="15"/>
  <c r="I44" i="15" s="1"/>
  <c r="I50" i="15" s="1"/>
  <c r="I52" i="15" s="1"/>
  <c r="K39" i="15"/>
  <c r="K42" i="15" s="1"/>
  <c r="L39" i="15"/>
  <c r="L42" i="15" s="1"/>
  <c r="E50" i="15"/>
  <c r="M17" i="15"/>
  <c r="E61" i="15" s="1"/>
  <c r="M27" i="15"/>
  <c r="E60" i="15" s="1"/>
  <c r="E42" i="15"/>
  <c r="M25" i="1"/>
  <c r="E58" i="1" s="1"/>
  <c r="J37" i="1"/>
  <c r="H42" i="1" l="1"/>
  <c r="H48" i="1" s="1"/>
  <c r="H50" i="1" s="1"/>
  <c r="H53" i="1" s="1"/>
  <c r="L42" i="1"/>
  <c r="L48" i="1" s="1"/>
  <c r="L50" i="1" s="1"/>
  <c r="L53" i="1" s="1"/>
  <c r="K42" i="1"/>
  <c r="K48" i="1" s="1"/>
  <c r="K50" i="1" s="1"/>
  <c r="K53" i="1" s="1"/>
  <c r="G44" i="15"/>
  <c r="G50" i="15" s="1"/>
  <c r="G52" i="15" s="1"/>
  <c r="G55" i="15" s="1"/>
  <c r="F44" i="15"/>
  <c r="F50" i="15" s="1"/>
  <c r="F52" i="15" s="1"/>
  <c r="F55" i="15" s="1"/>
  <c r="I42" i="1"/>
  <c r="I48" i="1" s="1"/>
  <c r="I50" i="1" s="1"/>
  <c r="I53" i="1" s="1"/>
  <c r="J42" i="15"/>
  <c r="E42" i="1"/>
  <c r="M39" i="15"/>
  <c r="J55" i="15"/>
  <c r="L44" i="15"/>
  <c r="L50" i="15" s="1"/>
  <c r="L52" i="15" s="1"/>
  <c r="L55" i="15" s="1"/>
  <c r="I42" i="15"/>
  <c r="K44" i="15"/>
  <c r="K50" i="15" s="1"/>
  <c r="K52" i="15" s="1"/>
  <c r="K55" i="15" s="1"/>
  <c r="I55" i="15"/>
  <c r="E48" i="1"/>
  <c r="M42" i="15"/>
  <c r="E55" i="15"/>
  <c r="G42" i="1"/>
  <c r="G48" i="1" s="1"/>
  <c r="G50" i="1" s="1"/>
  <c r="G53" i="1" s="1"/>
  <c r="J40" i="1"/>
  <c r="M37" i="1"/>
  <c r="E52" i="15"/>
  <c r="M50" i="15" l="1"/>
  <c r="E58" i="15" s="1"/>
  <c r="M52" i="15"/>
  <c r="M44" i="15"/>
  <c r="M40" i="1"/>
  <c r="J42" i="1"/>
  <c r="J48" i="1" s="1"/>
  <c r="J50" i="1" s="1"/>
  <c r="J53" i="1" s="1"/>
  <c r="M55" i="15"/>
  <c r="E57" i="15" s="1"/>
  <c r="M48" i="1"/>
  <c r="E56" i="1" s="1"/>
  <c r="E50" i="1"/>
  <c r="M42" i="1"/>
  <c r="M50" i="1" l="1"/>
  <c r="E53" i="1"/>
  <c r="M53" i="1" s="1"/>
  <c r="E55" i="1" s="1"/>
</calcChain>
</file>

<file path=xl/sharedStrings.xml><?xml version="1.0" encoding="utf-8"?>
<sst xmlns="http://schemas.openxmlformats.org/spreadsheetml/2006/main" count="140" uniqueCount="53">
  <si>
    <t>MODELLO DI PIANIFICAZIONE DELLE CAPACITÀ DEL TEAM AGILE SCRUM</t>
  </si>
  <si>
    <t>CAPACITÀ DEL TEAM - ORE</t>
  </si>
  <si>
    <t>ORARI DISPONIBILI PER SPRINT</t>
  </si>
  <si>
    <t>RUOLI</t>
  </si>
  <si>
    <t>Ruolo1</t>
  </si>
  <si>
    <t>Ruolo2</t>
  </si>
  <si>
    <t>Ruolo3</t>
  </si>
  <si>
    <t>Ruolo4</t>
  </si>
  <si>
    <t>Ruolo5</t>
  </si>
  <si>
    <t>Ruolo6</t>
  </si>
  <si>
    <t>Ruolo7</t>
  </si>
  <si>
    <t>Ruolo8</t>
  </si>
  <si>
    <t>RIPETIZIONE SCRUM</t>
  </si>
  <si>
    <t>TOTALE</t>
  </si>
  <si>
    <t>NOTE</t>
  </si>
  <si>
    <t>Ripetizione attività Scrum 1</t>
  </si>
  <si>
    <t>Ripetizione attività Scrum 2</t>
  </si>
  <si>
    <t>Ripetizione attività Scrum 3</t>
  </si>
  <si>
    <t>Ripetizione attività Scrum 4</t>
  </si>
  <si>
    <t>Ripetizione attività Scrum 5</t>
  </si>
  <si>
    <t>Ripetizione attività Scrum 6</t>
  </si>
  <si>
    <t>Ripetizione attività Scrum 7</t>
  </si>
  <si>
    <t>SUBTOTALE</t>
  </si>
  <si>
    <t>RIPETIZIONE NON SCRUM</t>
  </si>
  <si>
    <t>Ripetizione attività non Scrum 1</t>
  </si>
  <si>
    <t>Ripetizione attività non Scrum 2</t>
  </si>
  <si>
    <t>Ripetizione attività non Scrum 3</t>
  </si>
  <si>
    <t>Ripetizione attività non Scrum 4</t>
  </si>
  <si>
    <t>Ripetizione attività non Scrum 5</t>
  </si>
  <si>
    <t>Ripetizione attività non Scrum 6</t>
  </si>
  <si>
    <t>Ripetizione attività non Scrum 7</t>
  </si>
  <si>
    <t>NON RIPETITIVA</t>
  </si>
  <si>
    <t>Attività non ripetitiva 1</t>
  </si>
  <si>
    <t>Attività non ripetitiva 2</t>
  </si>
  <si>
    <t>Attività non ripetitiva 3</t>
  </si>
  <si>
    <t>Attività non ripetitiva 4</t>
  </si>
  <si>
    <t>Attività non ripetitiva 5</t>
  </si>
  <si>
    <t>Attività non ripetitiva 6</t>
  </si>
  <si>
    <t>Attività non ripetitiva 7</t>
  </si>
  <si>
    <t>GIORNI</t>
  </si>
  <si>
    <t>ORE</t>
  </si>
  <si>
    <t>DIMENSIONE SPRINT</t>
  </si>
  <si>
    <t>NON LAVORATIVO DISPONIBILE MENO PIANIFICATO</t>
  </si>
  <si>
    <t>FATTORE DI CONCENTRAZIONE INDIVIDUALE</t>
  </si>
  <si>
    <t>MEDIA</t>
  </si>
  <si>
    <t>Inserisci una percentuale per ogni ruolo. 
A un valore più alto corrisponde una maggiore distrazione.</t>
  </si>
  <si>
    <t>ALTRO TEMPO NON DI ATTIVITÀ</t>
  </si>
  <si>
    <t>TOTALE NON LAVORATIVO</t>
  </si>
  <si>
    <t>CLICCA QUI PER CREARE IN SMARTSHEET</t>
  </si>
  <si>
    <t xml:space="preserve"> - L’utente deve definire i ruoli nella riga 7. 
 - Inserisci attività, ore ed eventuali note in ciascuna delle tabelle. 
 - I subtotali e i totali Ripetizione Scrum, Ripetizione non Scrum e Non ripetitiva verranno calcolati automaticamente. 
 - Imposta la dimensione dello sprint nella riga 42 (attualmente impostata su dieci giorni di otto ore). 
 - Infine, imposta un fattore di concentrazione individuale per ciascun ruolo nella riga 47.  A una percentuale più alta corrisponde una maggiore distrazione. 
 - I diagrammi si popolano automaticamente man mano che i dati vengono inseriti. 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</si>
  <si>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</si>
  <si>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 xml:space="preserve">Inserisci i ruoli (DEV1, FE1, QE, ecc.) in questa riga.  
I campi dei ruoli nelle tabelle e nei diagrammi verranno compilati automaticamente. </t>
  </si>
  <si>
    <t>MODELLO DI PIANIFICAZIONE DELLE CAPACITÀ 
DEL TEAM AGILE SCRUM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</si>
</sst>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0.0%"/>
  </numFmts>
  <fonts count="2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14"/>
      <color theme="1"/>
      <name val="Century Gothic"/>
      <family val="1"/>
    </font>
    <font>
      <sz val="14"/>
      <color theme="1"/>
      <name val="Century Gothic"/>
      <family val="1"/>
    </font>
    <font>
      <b/>
      <sz val="10"/>
      <color rgb="FF000000"/>
      <name val="Century Gothic"/>
      <family val="1"/>
    </font>
    <font>
      <sz val="14"/>
      <color rgb="FF000000"/>
      <name val="Century Gothic"/>
      <family val="1"/>
    </font>
    <font>
      <sz val="12"/>
      <color theme="1"/>
      <name val="Century Gothic"/>
      <family val="1"/>
    </font>
    <font>
      <b/>
      <sz val="28"/>
      <color theme="1" tint="0.34998626667073579"/>
      <name val="Century Gothic"/>
      <family val="1"/>
    </font>
    <font>
      <sz val="13"/>
      <color theme="1"/>
      <name val="Century Gothic"/>
      <family val="1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9D9F6"/>
        <bgColor indexed="64"/>
      </patternFill>
    </fill>
    <fill>
      <patternFill patternType="solid">
        <fgColor rgb="FFF3F1FD"/>
        <bgColor indexed="64"/>
      </patternFill>
    </fill>
    <fill>
      <patternFill patternType="solid">
        <fgColor rgb="FFC0F3F3"/>
        <bgColor indexed="64"/>
      </patternFill>
    </fill>
    <fill>
      <patternFill patternType="solid">
        <fgColor rgb="FFDDF272"/>
        <bgColor indexed="64"/>
      </patternFill>
    </fill>
    <fill>
      <patternFill patternType="solid">
        <fgColor rgb="FFDEFBF8"/>
        <bgColor indexed="64"/>
      </patternFill>
    </fill>
  </fills>
  <borders count="3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double">
        <color theme="0" tint="-0.249977111117893"/>
      </bottom>
      <diagonal/>
    </border>
    <border>
      <left/>
      <right/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/>
      <top style="double">
        <color theme="0" tint="-0.249977111117893"/>
      </top>
      <bottom style="medium">
        <color theme="0" tint="-0.249977111117893"/>
      </bottom>
      <diagonal/>
    </border>
    <border>
      <left/>
      <right/>
      <top style="double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ck">
        <color rgb="FF00B6B2"/>
      </left>
      <right/>
      <top/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13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164" fontId="5" fillId="0" borderId="0" xfId="0" applyNumberFormat="1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0" borderId="0" xfId="5"/>
    <xf numFmtId="0" fontId="8" fillId="4" borderId="3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 readingOrder="1"/>
    </xf>
    <xf numFmtId="2" fontId="5" fillId="0" borderId="4" xfId="0" applyNumberFormat="1" applyFont="1" applyBorder="1" applyAlignment="1">
      <alignment horizontal="center" vertical="center" wrapText="1" readingOrder="1"/>
    </xf>
    <xf numFmtId="2" fontId="4" fillId="0" borderId="4" xfId="0" applyNumberFormat="1" applyFont="1" applyBorder="1" applyAlignment="1">
      <alignment horizontal="center" vertical="center" wrapText="1"/>
    </xf>
    <xf numFmtId="2" fontId="16" fillId="8" borderId="5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wrapText="1" indent="1"/>
    </xf>
    <xf numFmtId="2" fontId="16" fillId="7" borderId="5" xfId="0" applyNumberFormat="1" applyFont="1" applyFill="1" applyBorder="1" applyAlignment="1">
      <alignment horizontal="center" vertical="center" wrapText="1" readingOrder="1"/>
    </xf>
    <xf numFmtId="2" fontId="16" fillId="10" borderId="5" xfId="0" applyNumberFormat="1" applyFont="1" applyFill="1" applyBorder="1" applyAlignment="1">
      <alignment horizontal="center" vertical="center" wrapText="1" readingOrder="1"/>
    </xf>
    <xf numFmtId="2" fontId="5" fillId="0" borderId="18" xfId="0" applyNumberFormat="1" applyFont="1" applyBorder="1" applyAlignment="1">
      <alignment horizontal="center" vertical="center" wrapText="1" readingOrder="1"/>
    </xf>
    <xf numFmtId="2" fontId="16" fillId="4" borderId="22" xfId="0" applyNumberFormat="1" applyFont="1" applyFill="1" applyBorder="1" applyAlignment="1">
      <alignment horizontal="center" vertical="center" wrapText="1" readingOrder="1"/>
    </xf>
    <xf numFmtId="0" fontId="8" fillId="0" borderId="23" xfId="0" applyFont="1" applyBorder="1" applyAlignment="1">
      <alignment horizontal="center" vertical="center" wrapText="1"/>
    </xf>
    <xf numFmtId="164" fontId="5" fillId="0" borderId="23" xfId="0" applyNumberFormat="1" applyFont="1" applyBorder="1" applyAlignment="1">
      <alignment horizontal="left" vertical="center" wrapText="1" indent="1" readingOrder="1"/>
    </xf>
    <xf numFmtId="164" fontId="4" fillId="0" borderId="23" xfId="0" applyNumberFormat="1" applyFont="1" applyBorder="1" applyAlignment="1">
      <alignment horizontal="left" vertical="center" wrapText="1" indent="1"/>
    </xf>
    <xf numFmtId="1" fontId="4" fillId="0" borderId="23" xfId="0" applyNumberFormat="1" applyFont="1" applyBorder="1" applyAlignment="1">
      <alignment horizontal="left" vertical="center" wrapText="1" indent="1"/>
    </xf>
    <xf numFmtId="2" fontId="5" fillId="8" borderId="5" xfId="0" applyNumberFormat="1" applyFont="1" applyFill="1" applyBorder="1" applyAlignment="1">
      <alignment horizontal="center" vertical="center" wrapText="1" readingOrder="1"/>
    </xf>
    <xf numFmtId="9" fontId="17" fillId="0" borderId="5" xfId="7" applyFont="1" applyFill="1" applyBorder="1" applyAlignment="1">
      <alignment horizontal="center" vertical="center" wrapText="1" readingOrder="1"/>
    </xf>
    <xf numFmtId="2" fontId="12" fillId="4" borderId="17" xfId="0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165" fontId="14" fillId="4" borderId="17" xfId="7" applyNumberFormat="1" applyFont="1" applyFill="1" applyBorder="1" applyAlignment="1">
      <alignment horizontal="center" vertical="center" wrapText="1"/>
    </xf>
    <xf numFmtId="2" fontId="12" fillId="6" borderId="22" xfId="0" applyNumberFormat="1" applyFont="1" applyFill="1" applyBorder="1" applyAlignment="1">
      <alignment horizontal="center" vertical="center" wrapText="1"/>
    </xf>
    <xf numFmtId="2" fontId="12" fillId="6" borderId="11" xfId="0" applyNumberFormat="1" applyFont="1" applyFill="1" applyBorder="1" applyAlignment="1">
      <alignment horizontal="center" vertical="center" wrapText="1"/>
    </xf>
    <xf numFmtId="2" fontId="12" fillId="6" borderId="14" xfId="0" applyNumberFormat="1" applyFont="1" applyFill="1" applyBorder="1" applyAlignment="1">
      <alignment horizontal="center" vertical="center" wrapText="1"/>
    </xf>
    <xf numFmtId="2" fontId="16" fillId="8" borderId="24" xfId="0" applyNumberFormat="1" applyFont="1" applyFill="1" applyBorder="1" applyAlignment="1">
      <alignment horizontal="center" vertical="center" wrapText="1" readingOrder="1"/>
    </xf>
    <xf numFmtId="0" fontId="8" fillId="4" borderId="26" xfId="0" applyFont="1" applyFill="1" applyBorder="1" applyAlignment="1">
      <alignment horizontal="center" vertical="center" wrapText="1"/>
    </xf>
    <xf numFmtId="9" fontId="17" fillId="0" borderId="24" xfId="7" applyFont="1" applyFill="1" applyBorder="1" applyAlignment="1">
      <alignment horizontal="center" vertical="center" wrapText="1" readingOrder="1"/>
    </xf>
    <xf numFmtId="2" fontId="16" fillId="4" borderId="27" xfId="0" applyNumberFormat="1" applyFont="1" applyFill="1" applyBorder="1" applyAlignment="1">
      <alignment horizontal="center" vertical="center" wrapText="1" readingOrder="1"/>
    </xf>
    <xf numFmtId="2" fontId="4" fillId="0" borderId="28" xfId="0" applyNumberFormat="1" applyFont="1" applyBorder="1" applyAlignment="1">
      <alignment horizontal="center" vertical="center" wrapText="1"/>
    </xf>
    <xf numFmtId="2" fontId="5" fillId="0" borderId="28" xfId="0" applyNumberFormat="1" applyFont="1" applyBorder="1" applyAlignment="1">
      <alignment horizontal="center" vertical="center" wrapText="1" readingOrder="1"/>
    </xf>
    <xf numFmtId="2" fontId="4" fillId="0" borderId="29" xfId="0" applyNumberFormat="1" applyFont="1" applyBorder="1" applyAlignment="1">
      <alignment horizontal="center" vertical="center" wrapText="1"/>
    </xf>
    <xf numFmtId="2" fontId="16" fillId="10" borderId="24" xfId="0" applyNumberFormat="1" applyFont="1" applyFill="1" applyBorder="1" applyAlignment="1">
      <alignment horizontal="center" vertical="center" wrapText="1" readingOrder="1"/>
    </xf>
    <xf numFmtId="2" fontId="16" fillId="7" borderId="24" xfId="0" applyNumberFormat="1" applyFont="1" applyFill="1" applyBorder="1" applyAlignment="1">
      <alignment horizontal="center" vertical="center" wrapText="1" readingOrder="1"/>
    </xf>
    <xf numFmtId="0" fontId="8" fillId="8" borderId="26" xfId="0" applyFont="1" applyFill="1" applyBorder="1" applyAlignment="1">
      <alignment horizontal="left" vertical="center" wrapText="1" indent="1"/>
    </xf>
    <xf numFmtId="0" fontId="4" fillId="3" borderId="28" xfId="0" applyFont="1" applyFill="1" applyBorder="1" applyAlignment="1">
      <alignment horizontal="left" vertical="center" wrapText="1" indent="1"/>
    </xf>
    <xf numFmtId="0" fontId="4" fillId="3" borderId="29" xfId="0" applyFont="1" applyFill="1" applyBorder="1" applyAlignment="1">
      <alignment horizontal="left" vertical="center" wrapText="1" indent="1"/>
    </xf>
    <xf numFmtId="0" fontId="4" fillId="3" borderId="24" xfId="0" applyFont="1" applyFill="1" applyBorder="1" applyAlignment="1">
      <alignment horizontal="left" vertical="center" wrapText="1" indent="1"/>
    </xf>
    <xf numFmtId="0" fontId="4" fillId="2" borderId="1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 wrapText="1" indent="1"/>
    </xf>
    <xf numFmtId="0" fontId="4" fillId="2" borderId="25" xfId="0" applyFont="1" applyFill="1" applyBorder="1" applyAlignment="1">
      <alignment horizontal="center" vertical="center" wrapText="1"/>
    </xf>
    <xf numFmtId="2" fontId="5" fillId="8" borderId="24" xfId="0" applyNumberFormat="1" applyFont="1" applyFill="1" applyBorder="1" applyAlignment="1">
      <alignment horizontal="center" vertical="center" wrapText="1" readingOrder="1"/>
    </xf>
    <xf numFmtId="0" fontId="13" fillId="2" borderId="0" xfId="0" applyFont="1" applyFill="1" applyAlignment="1">
      <alignment vertical="top"/>
    </xf>
    <xf numFmtId="0" fontId="12" fillId="8" borderId="15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10" borderId="15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left" vertical="center" wrapText="1" indent="1"/>
    </xf>
    <xf numFmtId="2" fontId="16" fillId="13" borderId="5" xfId="0" applyNumberFormat="1" applyFont="1" applyFill="1" applyBorder="1" applyAlignment="1">
      <alignment horizontal="center" vertical="center" wrapText="1" readingOrder="1"/>
    </xf>
    <xf numFmtId="2" fontId="16" fillId="13" borderId="24" xfId="0" applyNumberFormat="1" applyFont="1" applyFill="1" applyBorder="1" applyAlignment="1">
      <alignment horizontal="center" vertical="center" wrapText="1" readingOrder="1"/>
    </xf>
    <xf numFmtId="1" fontId="18" fillId="13" borderId="32" xfId="0" applyNumberFormat="1" applyFont="1" applyFill="1" applyBorder="1" applyAlignment="1">
      <alignment horizontal="center" vertical="center" wrapText="1"/>
    </xf>
    <xf numFmtId="1" fontId="18" fillId="12" borderId="28" xfId="0" applyNumberFormat="1" applyFont="1" applyFill="1" applyBorder="1" applyAlignment="1">
      <alignment horizontal="center" vertical="center" wrapText="1"/>
    </xf>
    <xf numFmtId="1" fontId="18" fillId="10" borderId="28" xfId="0" applyNumberFormat="1" applyFont="1" applyFill="1" applyBorder="1" applyAlignment="1">
      <alignment horizontal="center" vertical="center" wrapText="1"/>
    </xf>
    <xf numFmtId="1" fontId="18" fillId="7" borderId="28" xfId="0" applyNumberFormat="1" applyFont="1" applyFill="1" applyBorder="1" applyAlignment="1">
      <alignment horizontal="center" vertical="center" wrapText="1"/>
    </xf>
    <xf numFmtId="1" fontId="18" fillId="8" borderId="28" xfId="0" applyNumberFormat="1" applyFont="1" applyFill="1" applyBorder="1" applyAlignment="1">
      <alignment horizontal="center" vertical="center" wrapText="1"/>
    </xf>
    <xf numFmtId="2" fontId="4" fillId="12" borderId="18" xfId="0" applyNumberFormat="1" applyFont="1" applyFill="1" applyBorder="1" applyAlignment="1">
      <alignment horizontal="center" vertical="center" wrapText="1"/>
    </xf>
    <xf numFmtId="2" fontId="4" fillId="12" borderId="27" xfId="0" applyNumberFormat="1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21" fillId="5" borderId="0" xfId="6" applyFont="1" applyFill="1" applyAlignment="1">
      <alignment horizontal="center" vertical="center"/>
    </xf>
    <xf numFmtId="0" fontId="18" fillId="12" borderId="1" xfId="0" applyFont="1" applyFill="1" applyBorder="1" applyAlignment="1">
      <alignment horizontal="left" vertical="center" wrapText="1" indent="1"/>
    </xf>
    <xf numFmtId="0" fontId="18" fillId="13" borderId="31" xfId="0" applyFont="1" applyFill="1" applyBorder="1" applyAlignment="1">
      <alignment horizontal="left" vertical="center" wrapText="1" indent="1"/>
    </xf>
    <xf numFmtId="0" fontId="18" fillId="10" borderId="1" xfId="0" applyFont="1" applyFill="1" applyBorder="1" applyAlignment="1">
      <alignment horizontal="left" vertical="center" wrapText="1" indent="1"/>
    </xf>
    <xf numFmtId="0" fontId="18" fillId="7" borderId="1" xfId="0" applyFont="1" applyFill="1" applyBorder="1" applyAlignment="1">
      <alignment horizontal="left" vertical="center" wrapText="1" indent="1"/>
    </xf>
    <xf numFmtId="0" fontId="18" fillId="8" borderId="1" xfId="0" applyFont="1" applyFill="1" applyBorder="1" applyAlignment="1">
      <alignment horizontal="left" vertical="center" wrapText="1" indent="1"/>
    </xf>
    <xf numFmtId="0" fontId="15" fillId="12" borderId="6" xfId="0" applyFont="1" applyFill="1" applyBorder="1" applyAlignment="1">
      <alignment horizontal="left" vertical="center" wrapText="1" indent="1"/>
    </xf>
    <xf numFmtId="0" fontId="15" fillId="12" borderId="7" xfId="0" applyFont="1" applyFill="1" applyBorder="1" applyAlignment="1">
      <alignment horizontal="left" vertical="center" wrapText="1" indent="1"/>
    </xf>
    <xf numFmtId="0" fontId="15" fillId="12" borderId="8" xfId="0" applyFont="1" applyFill="1" applyBorder="1" applyAlignment="1">
      <alignment horizontal="left" vertical="center" wrapText="1" indent="1"/>
    </xf>
    <xf numFmtId="0" fontId="12" fillId="13" borderId="20" xfId="0" applyFont="1" applyFill="1" applyBorder="1" applyAlignment="1">
      <alignment horizontal="right" vertical="center" wrapText="1" indent="2"/>
    </xf>
    <xf numFmtId="0" fontId="12" fillId="13" borderId="21" xfId="0" applyFont="1" applyFill="1" applyBorder="1" applyAlignment="1">
      <alignment horizontal="right" vertical="center" wrapText="1" indent="2"/>
    </xf>
    <xf numFmtId="0" fontId="12" fillId="13" borderId="22" xfId="0" applyFont="1" applyFill="1" applyBorder="1" applyAlignment="1">
      <alignment horizontal="right" vertical="center" wrapText="1" indent="2"/>
    </xf>
    <xf numFmtId="0" fontId="15" fillId="4" borderId="6" xfId="0" applyFont="1" applyFill="1" applyBorder="1" applyAlignment="1">
      <alignment horizontal="left" vertical="center" wrapText="1" indent="1"/>
    </xf>
    <xf numFmtId="0" fontId="15" fillId="4" borderId="7" xfId="0" applyFont="1" applyFill="1" applyBorder="1" applyAlignment="1">
      <alignment horizontal="left" vertical="center" wrapText="1" indent="1"/>
    </xf>
    <xf numFmtId="0" fontId="15" fillId="4" borderId="8" xfId="0" applyFont="1" applyFill="1" applyBorder="1" applyAlignment="1">
      <alignment horizontal="left" vertical="center" wrapText="1" indent="1"/>
    </xf>
    <xf numFmtId="0" fontId="12" fillId="8" borderId="15" xfId="0" applyFont="1" applyFill="1" applyBorder="1" applyAlignment="1">
      <alignment horizontal="right" vertical="center" wrapText="1" indent="1"/>
    </xf>
    <xf numFmtId="0" fontId="12" fillId="8" borderId="17" xfId="0" applyFont="1" applyFill="1" applyBorder="1" applyAlignment="1">
      <alignment horizontal="right" vertical="center" wrapText="1" indent="1"/>
    </xf>
    <xf numFmtId="0" fontId="12" fillId="7" borderId="15" xfId="0" applyFont="1" applyFill="1" applyBorder="1" applyAlignment="1">
      <alignment horizontal="right" vertical="center" wrapText="1" indent="1"/>
    </xf>
    <xf numFmtId="0" fontId="12" fillId="7" borderId="17" xfId="0" applyFont="1" applyFill="1" applyBorder="1" applyAlignment="1">
      <alignment horizontal="right" vertical="center" wrapText="1" indent="1"/>
    </xf>
    <xf numFmtId="0" fontId="12" fillId="10" borderId="15" xfId="0" applyFont="1" applyFill="1" applyBorder="1" applyAlignment="1">
      <alignment horizontal="right" vertical="center" wrapText="1" indent="1"/>
    </xf>
    <xf numFmtId="0" fontId="12" fillId="10" borderId="17" xfId="0" applyFont="1" applyFill="1" applyBorder="1" applyAlignment="1">
      <alignment horizontal="right" vertical="center" wrapText="1" indent="1"/>
    </xf>
    <xf numFmtId="0" fontId="12" fillId="12" borderId="15" xfId="0" applyFont="1" applyFill="1" applyBorder="1" applyAlignment="1">
      <alignment horizontal="right" vertical="center" wrapText="1" indent="1"/>
    </xf>
    <xf numFmtId="0" fontId="12" fillId="12" borderId="17" xfId="0" applyFont="1" applyFill="1" applyBorder="1" applyAlignment="1">
      <alignment horizontal="right" vertical="center" wrapText="1" indent="1"/>
    </xf>
    <xf numFmtId="0" fontId="15" fillId="0" borderId="23" xfId="0" applyFont="1" applyBorder="1" applyAlignment="1">
      <alignment horizontal="left" vertical="center" wrapText="1" indent="1"/>
    </xf>
    <xf numFmtId="0" fontId="15" fillId="0" borderId="30" xfId="0" applyFont="1" applyBorder="1" applyAlignment="1">
      <alignment horizontal="left" vertical="center" wrapText="1" indent="1"/>
    </xf>
    <xf numFmtId="0" fontId="4" fillId="4" borderId="15" xfId="0" applyFont="1" applyFill="1" applyBorder="1" applyAlignment="1">
      <alignment horizontal="right" vertical="center" wrapText="1" indent="1"/>
    </xf>
    <xf numFmtId="0" fontId="12" fillId="4" borderId="16" xfId="0" applyFont="1" applyFill="1" applyBorder="1" applyAlignment="1">
      <alignment horizontal="right" vertical="center" wrapText="1" indent="1"/>
    </xf>
    <xf numFmtId="0" fontId="12" fillId="4" borderId="17" xfId="0" applyFont="1" applyFill="1" applyBorder="1" applyAlignment="1">
      <alignment horizontal="right" vertical="center" wrapText="1" indent="1"/>
    </xf>
    <xf numFmtId="0" fontId="12" fillId="8" borderId="15" xfId="0" applyFont="1" applyFill="1" applyBorder="1" applyAlignment="1">
      <alignment horizontal="right" vertical="center" wrapText="1" indent="2"/>
    </xf>
    <xf numFmtId="0" fontId="12" fillId="8" borderId="16" xfId="0" applyFont="1" applyFill="1" applyBorder="1" applyAlignment="1">
      <alignment horizontal="right" vertical="center" wrapText="1" indent="2"/>
    </xf>
    <xf numFmtId="0" fontId="12" fillId="8" borderId="17" xfId="0" applyFont="1" applyFill="1" applyBorder="1" applyAlignment="1">
      <alignment horizontal="right" vertical="center" wrapText="1" indent="2"/>
    </xf>
    <xf numFmtId="0" fontId="12" fillId="8" borderId="16" xfId="0" applyFont="1" applyFill="1" applyBorder="1" applyAlignment="1">
      <alignment horizontal="right" vertical="center" wrapText="1" indent="1"/>
    </xf>
    <xf numFmtId="0" fontId="4" fillId="11" borderId="9" xfId="0" applyFont="1" applyFill="1" applyBorder="1" applyAlignment="1">
      <alignment horizontal="left" vertical="center" wrapText="1" indent="1"/>
    </xf>
    <xf numFmtId="0" fontId="4" fillId="11" borderId="10" xfId="0" applyFont="1" applyFill="1" applyBorder="1" applyAlignment="1">
      <alignment horizontal="left" vertical="center" wrapText="1" indent="1"/>
    </xf>
    <xf numFmtId="0" fontId="4" fillId="11" borderId="11" xfId="0" applyFont="1" applyFill="1" applyBorder="1" applyAlignment="1">
      <alignment horizontal="left" vertical="center" wrapText="1" indent="1"/>
    </xf>
    <xf numFmtId="0" fontId="4" fillId="11" borderId="12" xfId="0" applyFont="1" applyFill="1" applyBorder="1" applyAlignment="1">
      <alignment horizontal="left" vertical="center" wrapText="1" indent="1"/>
    </xf>
    <xf numFmtId="0" fontId="4" fillId="11" borderId="13" xfId="0" applyFont="1" applyFill="1" applyBorder="1" applyAlignment="1">
      <alignment horizontal="left" vertical="center" wrapText="1" indent="1"/>
    </xf>
    <xf numFmtId="0" fontId="4" fillId="11" borderId="14" xfId="0" applyFont="1" applyFill="1" applyBorder="1" applyAlignment="1">
      <alignment horizontal="left" vertical="center" wrapText="1" indent="1"/>
    </xf>
    <xf numFmtId="0" fontId="15" fillId="10" borderId="6" xfId="0" applyFont="1" applyFill="1" applyBorder="1" applyAlignment="1">
      <alignment horizontal="left" vertical="center" wrapText="1" indent="1"/>
    </xf>
    <xf numFmtId="0" fontId="15" fillId="10" borderId="7" xfId="0" applyFont="1" applyFill="1" applyBorder="1" applyAlignment="1">
      <alignment horizontal="left" vertical="center" wrapText="1" indent="1"/>
    </xf>
    <xf numFmtId="0" fontId="15" fillId="10" borderId="8" xfId="0" applyFont="1" applyFill="1" applyBorder="1" applyAlignment="1">
      <alignment horizontal="left" vertical="center" wrapText="1" indent="1"/>
    </xf>
    <xf numFmtId="0" fontId="4" fillId="9" borderId="9" xfId="0" applyFont="1" applyFill="1" applyBorder="1" applyAlignment="1">
      <alignment horizontal="left" vertical="center" wrapText="1" indent="1"/>
    </xf>
    <xf numFmtId="0" fontId="4" fillId="9" borderId="10" xfId="0" applyFont="1" applyFill="1" applyBorder="1" applyAlignment="1">
      <alignment horizontal="left" vertical="center" wrapText="1" indent="1"/>
    </xf>
    <xf numFmtId="0" fontId="4" fillId="9" borderId="11" xfId="0" applyFont="1" applyFill="1" applyBorder="1" applyAlignment="1">
      <alignment horizontal="left" vertical="center" wrapText="1" indent="1"/>
    </xf>
    <xf numFmtId="0" fontId="4" fillId="9" borderId="12" xfId="0" applyFont="1" applyFill="1" applyBorder="1" applyAlignment="1">
      <alignment horizontal="left" vertical="center" wrapText="1" indent="1"/>
    </xf>
    <xf numFmtId="0" fontId="4" fillId="9" borderId="13" xfId="0" applyFont="1" applyFill="1" applyBorder="1" applyAlignment="1">
      <alignment horizontal="left" vertical="center" wrapText="1" indent="1"/>
    </xf>
    <xf numFmtId="0" fontId="4" fillId="9" borderId="14" xfId="0" applyFont="1" applyFill="1" applyBorder="1" applyAlignment="1">
      <alignment horizontal="left" vertical="center" wrapText="1" indent="1"/>
    </xf>
    <xf numFmtId="0" fontId="15" fillId="8" borderId="6" xfId="0" applyFont="1" applyFill="1" applyBorder="1" applyAlignment="1">
      <alignment horizontal="left" vertical="center" wrapText="1" indent="1"/>
    </xf>
    <xf numFmtId="0" fontId="15" fillId="8" borderId="7" xfId="0" applyFont="1" applyFill="1" applyBorder="1" applyAlignment="1">
      <alignment horizontal="left" vertical="center" wrapText="1" indent="1"/>
    </xf>
    <xf numFmtId="0" fontId="15" fillId="8" borderId="8" xfId="0" applyFont="1" applyFill="1" applyBorder="1" applyAlignment="1">
      <alignment horizontal="left" vertical="center" wrapText="1" indent="1"/>
    </xf>
    <xf numFmtId="0" fontId="4" fillId="3" borderId="9" xfId="0" applyFont="1" applyFill="1" applyBorder="1" applyAlignment="1">
      <alignment horizontal="left" vertical="center" wrapText="1" indent="1"/>
    </xf>
    <xf numFmtId="0" fontId="4" fillId="3" borderId="10" xfId="0" applyFont="1" applyFill="1" applyBorder="1" applyAlignment="1">
      <alignment horizontal="left" vertical="center" wrapText="1" indent="1"/>
    </xf>
    <xf numFmtId="0" fontId="4" fillId="3" borderId="11" xfId="0" applyFont="1" applyFill="1" applyBorder="1" applyAlignment="1">
      <alignment horizontal="left" vertical="center" wrapText="1" indent="1"/>
    </xf>
    <xf numFmtId="0" fontId="4" fillId="3" borderId="12" xfId="0" applyFont="1" applyFill="1" applyBorder="1" applyAlignment="1">
      <alignment horizontal="left" vertical="center" wrapText="1" indent="1"/>
    </xf>
    <xf numFmtId="0" fontId="4" fillId="3" borderId="13" xfId="0" applyFont="1" applyFill="1" applyBorder="1" applyAlignment="1">
      <alignment horizontal="left" vertical="center" wrapText="1" indent="1"/>
    </xf>
    <xf numFmtId="0" fontId="4" fillId="3" borderId="14" xfId="0" applyFont="1" applyFill="1" applyBorder="1" applyAlignment="1">
      <alignment horizontal="left" vertical="center" wrapText="1" indent="1"/>
    </xf>
    <xf numFmtId="0" fontId="15" fillId="7" borderId="6" xfId="0" applyFont="1" applyFill="1" applyBorder="1" applyAlignment="1">
      <alignment horizontal="left" vertical="center" wrapText="1" indent="1"/>
    </xf>
    <xf numFmtId="0" fontId="15" fillId="7" borderId="7" xfId="0" applyFont="1" applyFill="1" applyBorder="1" applyAlignment="1">
      <alignment horizontal="left" vertical="center" wrapText="1" indent="1"/>
    </xf>
    <xf numFmtId="0" fontId="15" fillId="7" borderId="8" xfId="0" applyFont="1" applyFill="1" applyBorder="1" applyAlignment="1">
      <alignment horizontal="left" vertical="center" wrapText="1" indent="1"/>
    </xf>
    <xf numFmtId="0" fontId="9" fillId="9" borderId="0" xfId="0" applyFont="1" applyFill="1" applyAlignment="1">
      <alignment horizontal="left" vertical="center" wrapText="1"/>
    </xf>
    <xf numFmtId="0" fontId="20" fillId="14" borderId="36" xfId="0" applyFont="1" applyFill="1" applyBorder="1" applyAlignment="1">
      <alignment horizontal="left" vertical="center" wrapText="1" indent="1"/>
    </xf>
    <xf numFmtId="0" fontId="20" fillId="14" borderId="0" xfId="0" applyFont="1" applyFill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DEFBF8"/>
      <color rgb="FFB9ECEC"/>
      <color rgb="FF00B6B2"/>
      <color rgb="FF1EC0BA"/>
      <color rgb="FF3AC7BF"/>
      <color rgb="FF5DD2CA"/>
      <color rgb="FF6ADFD8"/>
      <color rgb="FF87E5DB"/>
      <color rgb="FF9EE9E1"/>
      <color rgb="FF88E8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F3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C-A140-9A3A-FC9C93F46E01}"/>
              </c:ext>
            </c:extLst>
          </c:dPt>
          <c:dPt>
            <c:idx val="1"/>
            <c:invertIfNegative val="0"/>
            <c:bubble3D val="0"/>
            <c:spPr>
              <a:solidFill>
                <a:srgbClr val="9EE9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BC-A140-9A3A-FC9C93F46E01}"/>
              </c:ext>
            </c:extLst>
          </c:dPt>
          <c:dPt>
            <c:idx val="2"/>
            <c:invertIfNegative val="0"/>
            <c:bubble3D val="0"/>
            <c:spPr>
              <a:solidFill>
                <a:srgbClr val="87E5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BC-A140-9A3A-FC9C93F46E01}"/>
              </c:ext>
            </c:extLst>
          </c:dPt>
          <c:dPt>
            <c:idx val="3"/>
            <c:invertIfNegative val="0"/>
            <c:bubble3D val="0"/>
            <c:spPr>
              <a:solidFill>
                <a:srgbClr val="6ADFD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C-A140-9A3A-FC9C93F46E01}"/>
              </c:ext>
            </c:extLst>
          </c:dPt>
          <c:dPt>
            <c:idx val="4"/>
            <c:invertIfNegative val="0"/>
            <c:bubble3D val="0"/>
            <c:spPr>
              <a:solidFill>
                <a:srgbClr val="5DD2C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C-A140-9A3A-FC9C93F46E01}"/>
              </c:ext>
            </c:extLst>
          </c:dPt>
          <c:dPt>
            <c:idx val="5"/>
            <c:invertIfNegative val="0"/>
            <c:bubble3D val="0"/>
            <c:spPr>
              <a:solidFill>
                <a:srgbClr val="3AC7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BC-A140-9A3A-FC9C93F46E01}"/>
              </c:ext>
            </c:extLst>
          </c:dPt>
          <c:dPt>
            <c:idx val="6"/>
            <c:invertIfNegative val="0"/>
            <c:bubble3D val="0"/>
            <c:spPr>
              <a:solidFill>
                <a:srgbClr val="1EC0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BC-A140-9A3A-FC9C93F46E01}"/>
              </c:ext>
            </c:extLst>
          </c:dPt>
          <c:dPt>
            <c:idx val="7"/>
            <c:invertIfNegative val="0"/>
            <c:bubble3D val="0"/>
            <c:spPr>
              <a:solidFill>
                <a:srgbClr val="00B6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CBC-A140-9A3A-FC9C93F46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'ESEMPIO - Pianificazione delle '!$E$52:$L$52</c:f>
              <c:strCache>
                <c:ptCount val="8"/>
                <c:pt idx="0">
                  <c:v>Ruolo1</c:v>
                </c:pt>
                <c:pt idx="1">
                  <c:v>Ruolo2</c:v>
                </c:pt>
                <c:pt idx="2">
                  <c:v>Ruolo3</c:v>
                </c:pt>
                <c:pt idx="3">
                  <c:v>Ruolo4</c:v>
                </c:pt>
                <c:pt idx="4">
                  <c:v>Ruolo5</c:v>
                </c:pt>
                <c:pt idx="5">
                  <c:v>Ruolo6</c:v>
                </c:pt>
                <c:pt idx="6">
                  <c:v>Ruolo7</c:v>
                </c:pt>
                <c:pt idx="7">
                  <c:v>Ruolo8</c:v>
                </c:pt>
              </c:strCache>
            </c:strRef>
          </c:cat>
          <c:val>
            <c:numRef>
              <c:f>'ESEMPIO - Pianificazione delle '!$E$53:$L$53</c:f>
              <c:numCache>
                <c:formatCode>0.00</c:formatCode>
                <c:ptCount val="8"/>
                <c:pt idx="0">
                  <c:v>51.075000000000003</c:v>
                </c:pt>
                <c:pt idx="1">
                  <c:v>49.9375</c:v>
                </c:pt>
                <c:pt idx="2">
                  <c:v>40.200000000000003</c:v>
                </c:pt>
                <c:pt idx="3">
                  <c:v>34.875</c:v>
                </c:pt>
                <c:pt idx="4">
                  <c:v>38.150000000000006</c:v>
                </c:pt>
                <c:pt idx="5">
                  <c:v>39.650000000000006</c:v>
                </c:pt>
                <c:pt idx="6">
                  <c:v>39</c:v>
                </c:pt>
                <c:pt idx="7">
                  <c:v>28.912499999999994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1-2541-A404-20AC970C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184096"/>
        <c:axId val="1154668528"/>
      </c:barChart>
      <c:catAx>
        <c:axId val="11551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1154668528"/>
        <c:crosses val="autoZero"/>
        <c:auto val="1"/>
        <c:lblAlgn val="ctr"/>
        <c:lblOffset val="100"/>
        <c:noMultiLvlLbl val="0"/>
      </c:catAx>
      <c:valAx>
        <c:axId val="11546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115518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507755177146189"/>
          <c:y val="1.5477994717744921E-2"/>
          <c:w val="0.56110036878301606"/>
          <c:h val="0.90321328956137537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FF23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95-A44D-94D2-F8E375E96152}"/>
              </c:ext>
            </c:extLst>
          </c:dPt>
          <c:dPt>
            <c:idx val="1"/>
            <c:bubble3D val="0"/>
            <c:spPr>
              <a:solidFill>
                <a:srgbClr val="69F3E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5-A44D-94D2-F8E375E96152}"/>
              </c:ext>
            </c:extLst>
          </c:dPt>
          <c:dPt>
            <c:idx val="2"/>
            <c:bubble3D val="0"/>
            <c:spPr>
              <a:solidFill>
                <a:srgbClr val="DDA5F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95-A44D-94D2-F8E375E96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595-A44D-94D2-F8E375E96152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5-A44D-94D2-F8E375E961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'ESEMPIO - Pianificazione delle '!$B$55:$B$59</c:f>
              <c:strCache>
                <c:ptCount val="5"/>
                <c:pt idx="0">
                  <c:v>ORARI DISPONIBILI PER SPRINT</c:v>
                </c:pt>
                <c:pt idx="1">
                  <c:v>ALTRO TEMPO NON DI ATTIVITÀ</c:v>
                </c:pt>
                <c:pt idx="2">
                  <c:v>NON RIPETITIVA</c:v>
                </c:pt>
                <c:pt idx="3">
                  <c:v>RIPETIZIONE NON SCRUM</c:v>
                </c:pt>
                <c:pt idx="4">
                  <c:v>RIPETIZIONE SCRUM</c:v>
                </c:pt>
              </c:strCache>
            </c:strRef>
          </c:cat>
          <c:val>
            <c:numRef>
              <c:f>'ESEMPIO - Pianificazione delle '!$E$55:$E$59</c:f>
              <c:numCache>
                <c:formatCode>0</c:formatCode>
                <c:ptCount val="5"/>
                <c:pt idx="0">
                  <c:v>321.80000000000007</c:v>
                </c:pt>
                <c:pt idx="1">
                  <c:v>135.19999999999999</c:v>
                </c:pt>
                <c:pt idx="2">
                  <c:v>79</c:v>
                </c:pt>
                <c:pt idx="3">
                  <c:v>47.5</c:v>
                </c:pt>
                <c:pt idx="4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5-A44D-94D2-F8E375E9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3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4.3895292868955646E-2"/>
          <c:w val="0.38544510806645771"/>
          <c:h val="0.57360995236097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F3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6-4F40-B1FD-C13D8D8D11EA}"/>
              </c:ext>
            </c:extLst>
          </c:dPt>
          <c:dPt>
            <c:idx val="1"/>
            <c:invertIfNegative val="0"/>
            <c:bubble3D val="0"/>
            <c:spPr>
              <a:solidFill>
                <a:srgbClr val="9EE9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F6-4F40-B1FD-C13D8D8D11EA}"/>
              </c:ext>
            </c:extLst>
          </c:dPt>
          <c:dPt>
            <c:idx val="2"/>
            <c:invertIfNegative val="0"/>
            <c:bubble3D val="0"/>
            <c:spPr>
              <a:solidFill>
                <a:srgbClr val="87E5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F6-4F40-B1FD-C13D8D8D11EA}"/>
              </c:ext>
            </c:extLst>
          </c:dPt>
          <c:dPt>
            <c:idx val="3"/>
            <c:invertIfNegative val="0"/>
            <c:bubble3D val="0"/>
            <c:spPr>
              <a:solidFill>
                <a:srgbClr val="6ADFD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6-4F40-B1FD-C13D8D8D11EA}"/>
              </c:ext>
            </c:extLst>
          </c:dPt>
          <c:dPt>
            <c:idx val="4"/>
            <c:invertIfNegative val="0"/>
            <c:bubble3D val="0"/>
            <c:spPr>
              <a:solidFill>
                <a:srgbClr val="5DD2C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F6-4F40-B1FD-C13D8D8D11EA}"/>
              </c:ext>
            </c:extLst>
          </c:dPt>
          <c:dPt>
            <c:idx val="5"/>
            <c:invertIfNegative val="0"/>
            <c:bubble3D val="0"/>
            <c:spPr>
              <a:solidFill>
                <a:srgbClr val="3AC7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F6-4F40-B1FD-C13D8D8D11EA}"/>
              </c:ext>
            </c:extLst>
          </c:dPt>
          <c:dPt>
            <c:idx val="6"/>
            <c:invertIfNegative val="0"/>
            <c:bubble3D val="0"/>
            <c:spPr>
              <a:solidFill>
                <a:srgbClr val="1EC0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F6-4F40-B1FD-C13D8D8D11EA}"/>
              </c:ext>
            </c:extLst>
          </c:dPt>
          <c:dPt>
            <c:idx val="7"/>
            <c:invertIfNegative val="0"/>
            <c:bubble3D val="0"/>
            <c:spPr>
              <a:solidFill>
                <a:srgbClr val="00B6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1F6-4F40-B1FD-C13D8D8D11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'VUOTO - Pianificazione delle ca'!$E$54:$L$54</c:f>
              <c:strCache>
                <c:ptCount val="8"/>
                <c:pt idx="0">
                  <c:v>Ruolo1</c:v>
                </c:pt>
                <c:pt idx="1">
                  <c:v>Ruolo2</c:v>
                </c:pt>
                <c:pt idx="2">
                  <c:v>Ruolo3</c:v>
                </c:pt>
                <c:pt idx="3">
                  <c:v>Ruolo4</c:v>
                </c:pt>
                <c:pt idx="4">
                  <c:v>Ruolo5</c:v>
                </c:pt>
                <c:pt idx="5">
                  <c:v>Ruolo6</c:v>
                </c:pt>
                <c:pt idx="6">
                  <c:v>Ruolo7</c:v>
                </c:pt>
                <c:pt idx="7">
                  <c:v>Ruolo8</c:v>
                </c:pt>
              </c:strCache>
            </c:strRef>
          </c:cat>
          <c:val>
            <c:numRef>
              <c:f>'VUOTO - Pianificazione delle ca'!$E$55:$L$55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F6-4F40-B1FD-C13D8D8D1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184096"/>
        <c:axId val="1154668528"/>
      </c:barChart>
      <c:catAx>
        <c:axId val="11551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1154668528"/>
        <c:crosses val="autoZero"/>
        <c:auto val="1"/>
        <c:lblAlgn val="ctr"/>
        <c:lblOffset val="100"/>
        <c:noMultiLvlLbl val="0"/>
      </c:catAx>
      <c:valAx>
        <c:axId val="11546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115518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507755177146189"/>
          <c:y val="1.5477994717744921E-2"/>
          <c:w val="0.56110036878301606"/>
          <c:h val="0.90321328956137537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FF23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80-FB4A-A878-A0F282FEC319}"/>
              </c:ext>
            </c:extLst>
          </c:dPt>
          <c:dPt>
            <c:idx val="1"/>
            <c:bubble3D val="0"/>
            <c:spPr>
              <a:solidFill>
                <a:srgbClr val="69F3E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80-FB4A-A878-A0F282FEC319}"/>
              </c:ext>
            </c:extLst>
          </c:dPt>
          <c:dPt>
            <c:idx val="2"/>
            <c:bubble3D val="0"/>
            <c:spPr>
              <a:solidFill>
                <a:srgbClr val="DDA5F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80-FB4A-A878-A0F282FEC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80-FB4A-A878-A0F282FEC31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80-FB4A-A878-A0F282FEC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'VUOTO - Pianificazione delle ca'!$B$57:$B$61</c:f>
              <c:strCache>
                <c:ptCount val="5"/>
                <c:pt idx="0">
                  <c:v>ORARI DISPONIBILI PER SPRINT</c:v>
                </c:pt>
                <c:pt idx="1">
                  <c:v>ALTRO TEMPO NON DI ATTIVITÀ</c:v>
                </c:pt>
                <c:pt idx="2">
                  <c:v>NON RIPETITIVA</c:v>
                </c:pt>
                <c:pt idx="3">
                  <c:v>RIPETIZIONE NON SCRUM</c:v>
                </c:pt>
                <c:pt idx="4">
                  <c:v>RIPETIZIONE SCRUM</c:v>
                </c:pt>
              </c:strCache>
            </c:strRef>
          </c:cat>
          <c:val>
            <c:numRef>
              <c:f>'VUOTO - Pianificazione delle ca'!$E$57:$E$61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80-FB4A-A878-A0F282FEC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3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4.3895292868955646E-2"/>
          <c:w val="0.38544510806645771"/>
          <c:h val="0.57360995236097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38077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2</xdr:row>
      <xdr:rowOff>120650</xdr:rowOff>
    </xdr:from>
    <xdr:to>
      <xdr:col>13</xdr:col>
      <xdr:colOff>2324100</xdr:colOff>
      <xdr:row>2</xdr:row>
      <xdr:rowOff>3873500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AA8E9-3DBB-5087-AE14-854FAC9EC3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1</xdr:row>
      <xdr:rowOff>342900</xdr:rowOff>
    </xdr:from>
    <xdr:to>
      <xdr:col>8</xdr:col>
      <xdr:colOff>622300</xdr:colOff>
      <xdr:row>2</xdr:row>
      <xdr:rowOff>3949700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DA4812-5B1C-53AC-8712-DDEA2C9A08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381000</xdr:colOff>
      <xdr:row>0</xdr:row>
      <xdr:rowOff>104775</xdr:rowOff>
    </xdr:from>
    <xdr:to>
      <xdr:col>13</xdr:col>
      <xdr:colOff>2330443</xdr:colOff>
      <xdr:row>0</xdr:row>
      <xdr:rowOff>653540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D2E8E4-0182-4215-8B32-97946D479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4775"/>
          <a:ext cx="2759068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4</xdr:row>
      <xdr:rowOff>120650</xdr:rowOff>
    </xdr:from>
    <xdr:to>
      <xdr:col>13</xdr:col>
      <xdr:colOff>2324100</xdr:colOff>
      <xdr:row>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210414-0F1D-104C-8AE2-19AE80F25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3</xdr:row>
      <xdr:rowOff>342900</xdr:rowOff>
    </xdr:from>
    <xdr:to>
      <xdr:col>8</xdr:col>
      <xdr:colOff>622300</xdr:colOff>
      <xdr:row>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C90592-83A9-2B41-867B-78695EC8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awaite\Desktop\Smartsheet\Free-Project-Checklist-Templates_Brooke-Sayles\IC-Project-Closeout-Checklist-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loseout Checkli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7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104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25.625" style="3" customWidth="1"/>
    <col min="3" max="4" width="15.625" style="3" customWidth="1"/>
    <col min="5" max="12" width="8.875" style="3" customWidth="1"/>
    <col min="13" max="13" width="10.625" style="3" customWidth="1"/>
    <col min="14" max="14" width="30.875" style="3" customWidth="1"/>
    <col min="15" max="15" width="3.375" style="3" customWidth="1"/>
    <col min="16" max="21" width="11" style="3"/>
    <col min="22" max="22" width="9" style="3" customWidth="1"/>
    <col min="23" max="16384" width="11" style="3"/>
  </cols>
  <sheetData>
    <row r="1" spans="1:262" ht="60" customHeight="1" x14ac:dyDescent="0.25">
      <c r="A1" s="1"/>
      <c r="B1" s="71" t="s">
        <v>52</v>
      </c>
      <c r="C1" s="71"/>
      <c r="D1" s="71"/>
      <c r="E1" s="71"/>
      <c r="F1" s="71"/>
      <c r="G1" s="71"/>
      <c r="H1" s="71"/>
      <c r="I1" s="71"/>
      <c r="J1" s="7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ht="35.1" customHeight="1" x14ac:dyDescent="0.25">
      <c r="A2" s="1"/>
      <c r="B2" s="53" t="s">
        <v>1</v>
      </c>
      <c r="C2" s="1"/>
      <c r="D2" s="1"/>
      <c r="E2" s="1"/>
      <c r="F2" s="1"/>
      <c r="G2" s="1"/>
      <c r="I2" s="1"/>
      <c r="J2" s="53" t="s">
        <v>2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ht="312.9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1:26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1:262" ht="35.1" customHeight="1" thickBot="1" x14ac:dyDescent="0.3">
      <c r="A5" s="1"/>
      <c r="B5" s="1"/>
      <c r="C5" s="1"/>
      <c r="D5" s="50" t="s">
        <v>3</v>
      </c>
      <c r="E5" s="49" t="s">
        <v>4</v>
      </c>
      <c r="F5" s="49" t="s">
        <v>5</v>
      </c>
      <c r="G5" s="49" t="s">
        <v>6</v>
      </c>
      <c r="H5" s="49" t="s">
        <v>7</v>
      </c>
      <c r="I5" s="49" t="s">
        <v>8</v>
      </c>
      <c r="J5" s="49" t="s">
        <v>9</v>
      </c>
      <c r="K5" s="49" t="s">
        <v>10</v>
      </c>
      <c r="L5" s="51" t="s">
        <v>11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1:262" ht="15" customHeight="1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1:262" s="7" customFormat="1" ht="24.95" customHeight="1" thickTop="1" x14ac:dyDescent="0.25">
      <c r="A7" s="6"/>
      <c r="B7" s="119" t="s">
        <v>12</v>
      </c>
      <c r="C7" s="120"/>
      <c r="D7" s="121"/>
      <c r="E7" s="13" t="str">
        <f>$E$5</f>
        <v>Ruolo1</v>
      </c>
      <c r="F7" s="13" t="str">
        <f>$F$5</f>
        <v>Ruolo2</v>
      </c>
      <c r="G7" s="13" t="str">
        <f>$G$5</f>
        <v>Ruolo3</v>
      </c>
      <c r="H7" s="13" t="str">
        <f>$H$5</f>
        <v>Ruolo4</v>
      </c>
      <c r="I7" s="13" t="str">
        <f>$I$5</f>
        <v>Ruolo5</v>
      </c>
      <c r="J7" s="13" t="str">
        <f>$J$5</f>
        <v>Ruolo6</v>
      </c>
      <c r="K7" s="13" t="str">
        <f>$K$5</f>
        <v>Ruolo7</v>
      </c>
      <c r="L7" s="37" t="str">
        <f>$L$5</f>
        <v>Ruolo8</v>
      </c>
      <c r="M7" s="31" t="s">
        <v>13</v>
      </c>
      <c r="N7" s="45" t="s">
        <v>14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</row>
    <row r="8" spans="1:262" s="5" customFormat="1" ht="24.95" customHeight="1" x14ac:dyDescent="0.25">
      <c r="A8" s="4"/>
      <c r="B8" s="122" t="s">
        <v>15</v>
      </c>
      <c r="C8" s="123"/>
      <c r="D8" s="124"/>
      <c r="E8" s="14">
        <v>4</v>
      </c>
      <c r="F8" s="14">
        <v>3.5</v>
      </c>
      <c r="G8" s="14">
        <v>3</v>
      </c>
      <c r="H8" s="14">
        <v>2.5</v>
      </c>
      <c r="I8" s="14">
        <v>2</v>
      </c>
      <c r="J8" s="14">
        <v>1.5</v>
      </c>
      <c r="K8" s="14">
        <v>1</v>
      </c>
      <c r="L8" s="40"/>
      <c r="M8" s="34">
        <f>SUM(E8:L8)</f>
        <v>17.5</v>
      </c>
      <c r="N8" s="4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</row>
    <row r="9" spans="1:262" s="5" customFormat="1" ht="24.95" customHeight="1" x14ac:dyDescent="0.25">
      <c r="A9" s="4"/>
      <c r="B9" s="122" t="s">
        <v>16</v>
      </c>
      <c r="C9" s="123"/>
      <c r="D9" s="124"/>
      <c r="E9" s="15">
        <v>0.5</v>
      </c>
      <c r="F9" s="15">
        <v>0.5</v>
      </c>
      <c r="G9" s="15">
        <v>0.5</v>
      </c>
      <c r="H9" s="15">
        <v>0.5</v>
      </c>
      <c r="I9" s="15">
        <v>0.5</v>
      </c>
      <c r="J9" s="15">
        <v>0.5</v>
      </c>
      <c r="K9" s="15"/>
      <c r="L9" s="41"/>
      <c r="M9" s="34">
        <f t="shared" ref="M9:M15" si="0">SUM(E9:L9)</f>
        <v>3</v>
      </c>
      <c r="N9" s="46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</row>
    <row r="10" spans="1:262" s="5" customFormat="1" ht="24.95" customHeight="1" x14ac:dyDescent="0.25">
      <c r="A10" s="4"/>
      <c r="B10" s="122" t="s">
        <v>17</v>
      </c>
      <c r="C10" s="123"/>
      <c r="D10" s="124"/>
      <c r="E10" s="15">
        <v>1.25</v>
      </c>
      <c r="F10" s="15">
        <v>2</v>
      </c>
      <c r="G10" s="15"/>
      <c r="H10" s="15"/>
      <c r="I10" s="15"/>
      <c r="J10" s="15">
        <v>2</v>
      </c>
      <c r="K10" s="15"/>
      <c r="L10" s="41"/>
      <c r="M10" s="34">
        <f t="shared" si="0"/>
        <v>5.25</v>
      </c>
      <c r="N10" s="4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</row>
    <row r="11" spans="1:262" s="5" customFormat="1" ht="24.95" customHeight="1" x14ac:dyDescent="0.25">
      <c r="A11" s="4"/>
      <c r="B11" s="122" t="s">
        <v>18</v>
      </c>
      <c r="C11" s="123"/>
      <c r="D11" s="124"/>
      <c r="E11" s="15"/>
      <c r="F11" s="15">
        <v>2.25</v>
      </c>
      <c r="G11" s="15">
        <v>2.25</v>
      </c>
      <c r="H11" s="15">
        <v>2.25</v>
      </c>
      <c r="I11" s="15">
        <v>2.25</v>
      </c>
      <c r="J11" s="15">
        <v>1</v>
      </c>
      <c r="K11" s="15">
        <v>1</v>
      </c>
      <c r="L11" s="41">
        <v>1</v>
      </c>
      <c r="M11" s="34">
        <f t="shared" si="0"/>
        <v>12</v>
      </c>
      <c r="N11" s="4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</row>
    <row r="12" spans="1:262" s="5" customFormat="1" ht="24.95" customHeight="1" x14ac:dyDescent="0.25">
      <c r="A12" s="4"/>
      <c r="B12" s="122" t="s">
        <v>19</v>
      </c>
      <c r="C12" s="123"/>
      <c r="D12" s="124"/>
      <c r="E12" s="15">
        <v>0.5</v>
      </c>
      <c r="F12" s="15">
        <v>1</v>
      </c>
      <c r="G12" s="15"/>
      <c r="H12" s="15">
        <v>1</v>
      </c>
      <c r="I12" s="15"/>
      <c r="J12" s="15">
        <v>1</v>
      </c>
      <c r="K12" s="15"/>
      <c r="L12" s="41"/>
      <c r="M12" s="34">
        <f t="shared" si="0"/>
        <v>3.5</v>
      </c>
      <c r="N12" s="4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</row>
    <row r="13" spans="1:262" s="5" customFormat="1" ht="24.95" customHeight="1" x14ac:dyDescent="0.25">
      <c r="A13" s="4"/>
      <c r="B13" s="122" t="s">
        <v>20</v>
      </c>
      <c r="C13" s="123"/>
      <c r="D13" s="124"/>
      <c r="E13" s="15"/>
      <c r="F13" s="15"/>
      <c r="G13" s="15">
        <v>1</v>
      </c>
      <c r="H13" s="15">
        <v>2.25</v>
      </c>
      <c r="I13" s="15">
        <v>1</v>
      </c>
      <c r="J13" s="15">
        <v>3</v>
      </c>
      <c r="K13" s="15"/>
      <c r="L13" s="41"/>
      <c r="M13" s="34">
        <f t="shared" si="0"/>
        <v>7.25</v>
      </c>
      <c r="N13" s="4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</row>
    <row r="14" spans="1:262" s="5" customFormat="1" ht="24.95" customHeight="1" thickBot="1" x14ac:dyDescent="0.3">
      <c r="A14" s="4"/>
      <c r="B14" s="125" t="s">
        <v>21</v>
      </c>
      <c r="C14" s="126"/>
      <c r="D14" s="127"/>
      <c r="E14" s="16"/>
      <c r="F14" s="17">
        <v>2</v>
      </c>
      <c r="G14" s="16">
        <v>2</v>
      </c>
      <c r="H14" s="16">
        <v>2</v>
      </c>
      <c r="I14" s="16">
        <v>2</v>
      </c>
      <c r="J14" s="16"/>
      <c r="K14" s="16"/>
      <c r="L14" s="42"/>
      <c r="M14" s="35">
        <f t="shared" si="0"/>
        <v>8</v>
      </c>
      <c r="N14" s="4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</row>
    <row r="15" spans="1:262" s="5" customFormat="1" ht="24.95" customHeight="1" thickTop="1" thickBot="1" x14ac:dyDescent="0.3">
      <c r="A15" s="4"/>
      <c r="B15" s="54" t="s">
        <v>22</v>
      </c>
      <c r="C15" s="87" t="s">
        <v>12</v>
      </c>
      <c r="D15" s="88"/>
      <c r="E15" s="18">
        <f>SUM(E8:E14)</f>
        <v>6.25</v>
      </c>
      <c r="F15" s="18">
        <f t="shared" ref="F15:L15" si="1">SUM(F8:F14)</f>
        <v>11.25</v>
      </c>
      <c r="G15" s="18">
        <f t="shared" si="1"/>
        <v>8.75</v>
      </c>
      <c r="H15" s="18">
        <f t="shared" si="1"/>
        <v>10.5</v>
      </c>
      <c r="I15" s="18">
        <f t="shared" si="1"/>
        <v>7.75</v>
      </c>
      <c r="J15" s="18">
        <f t="shared" si="1"/>
        <v>9</v>
      </c>
      <c r="K15" s="18">
        <f t="shared" si="1"/>
        <v>2</v>
      </c>
      <c r="L15" s="36">
        <f t="shared" si="1"/>
        <v>1</v>
      </c>
      <c r="M15" s="30">
        <f t="shared" si="0"/>
        <v>56.5</v>
      </c>
      <c r="N15" s="48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</row>
    <row r="16" spans="1:262" s="5" customFormat="1" ht="24.95" customHeight="1" thickBot="1" x14ac:dyDescent="0.3">
      <c r="A16" s="4"/>
      <c r="B16" s="7"/>
      <c r="C16" s="7"/>
      <c r="D16" s="7"/>
      <c r="E16" s="9"/>
      <c r="F16" s="10"/>
      <c r="G16" s="9"/>
      <c r="H16" s="10"/>
      <c r="I16" s="9"/>
      <c r="J16" s="10"/>
      <c r="K16" s="9"/>
      <c r="L16" s="10"/>
      <c r="M16" s="8"/>
      <c r="N16" s="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</row>
    <row r="17" spans="1:262" s="7" customFormat="1" ht="24.95" customHeight="1" thickTop="1" x14ac:dyDescent="0.25">
      <c r="A17" s="6"/>
      <c r="B17" s="128" t="s">
        <v>23</v>
      </c>
      <c r="C17" s="129"/>
      <c r="D17" s="130"/>
      <c r="E17" s="13" t="str">
        <f>$E$5</f>
        <v>Ruolo1</v>
      </c>
      <c r="F17" s="13" t="str">
        <f>$F$5</f>
        <v>Ruolo2</v>
      </c>
      <c r="G17" s="13" t="str">
        <f>$G$5</f>
        <v>Ruolo3</v>
      </c>
      <c r="H17" s="13" t="str">
        <f>$H$5</f>
        <v>Ruolo4</v>
      </c>
      <c r="I17" s="13" t="str">
        <f>$I$5</f>
        <v>Ruolo5</v>
      </c>
      <c r="J17" s="13" t="str">
        <f>$J$5</f>
        <v>Ruolo6</v>
      </c>
      <c r="K17" s="13" t="str">
        <f>$K$5</f>
        <v>Ruolo7</v>
      </c>
      <c r="L17" s="37" t="str">
        <f>$L$5</f>
        <v>Ruolo8</v>
      </c>
      <c r="M17" s="31" t="s">
        <v>13</v>
      </c>
      <c r="N17" s="45" t="s">
        <v>14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</row>
    <row r="18" spans="1:262" s="5" customFormat="1" ht="24.95" customHeight="1" x14ac:dyDescent="0.25">
      <c r="A18" s="4"/>
      <c r="B18" s="113" t="s">
        <v>24</v>
      </c>
      <c r="C18" s="114"/>
      <c r="D18" s="115"/>
      <c r="E18" s="14">
        <v>1</v>
      </c>
      <c r="F18" s="14">
        <v>1</v>
      </c>
      <c r="G18" s="14"/>
      <c r="H18" s="14">
        <v>2</v>
      </c>
      <c r="I18" s="14">
        <v>2.25</v>
      </c>
      <c r="J18" s="14"/>
      <c r="K18" s="14">
        <v>1</v>
      </c>
      <c r="L18" s="40"/>
      <c r="M18" s="34">
        <f>SUM(E18:L18)</f>
        <v>7.25</v>
      </c>
      <c r="N18" s="46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</row>
    <row r="19" spans="1:262" s="5" customFormat="1" ht="24.95" customHeight="1" x14ac:dyDescent="0.25">
      <c r="A19" s="4"/>
      <c r="B19" s="113" t="s">
        <v>25</v>
      </c>
      <c r="C19" s="114"/>
      <c r="D19" s="115"/>
      <c r="E19" s="15">
        <v>2</v>
      </c>
      <c r="F19" s="15"/>
      <c r="G19" s="15">
        <v>2.5</v>
      </c>
      <c r="H19" s="15">
        <v>2</v>
      </c>
      <c r="I19" s="15"/>
      <c r="J19" s="15">
        <v>1</v>
      </c>
      <c r="K19" s="15"/>
      <c r="L19" s="41">
        <v>1</v>
      </c>
      <c r="M19" s="34">
        <f t="shared" ref="M19:M25" si="2">SUM(E19:L19)</f>
        <v>8.5</v>
      </c>
      <c r="N19" s="46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</row>
    <row r="20" spans="1:262" s="5" customFormat="1" ht="24.95" customHeight="1" x14ac:dyDescent="0.25">
      <c r="A20" s="4"/>
      <c r="B20" s="113" t="s">
        <v>26</v>
      </c>
      <c r="C20" s="114"/>
      <c r="D20" s="115"/>
      <c r="E20" s="15">
        <v>1</v>
      </c>
      <c r="F20" s="15"/>
      <c r="G20" s="15">
        <v>1</v>
      </c>
      <c r="H20" s="15">
        <v>2</v>
      </c>
      <c r="I20" s="15"/>
      <c r="J20" s="15">
        <v>1</v>
      </c>
      <c r="K20" s="15"/>
      <c r="L20" s="41">
        <v>0.5</v>
      </c>
      <c r="M20" s="34">
        <f t="shared" si="2"/>
        <v>5.5</v>
      </c>
      <c r="N20" s="4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</row>
    <row r="21" spans="1:262" s="5" customFormat="1" ht="24.95" customHeight="1" x14ac:dyDescent="0.25">
      <c r="A21" s="4"/>
      <c r="B21" s="113" t="s">
        <v>27</v>
      </c>
      <c r="C21" s="114"/>
      <c r="D21" s="115"/>
      <c r="E21" s="15"/>
      <c r="F21" s="15">
        <v>1</v>
      </c>
      <c r="G21" s="15"/>
      <c r="H21" s="15">
        <v>1</v>
      </c>
      <c r="I21" s="15">
        <v>4</v>
      </c>
      <c r="J21" s="15"/>
      <c r="K21" s="15">
        <v>1</v>
      </c>
      <c r="L21" s="41"/>
      <c r="M21" s="34">
        <f t="shared" si="2"/>
        <v>7</v>
      </c>
      <c r="N21" s="4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</row>
    <row r="22" spans="1:262" s="5" customFormat="1" ht="24.95" customHeight="1" x14ac:dyDescent="0.25">
      <c r="A22" s="4"/>
      <c r="B22" s="113" t="s">
        <v>28</v>
      </c>
      <c r="C22" s="114"/>
      <c r="D22" s="115"/>
      <c r="E22" s="15">
        <v>1</v>
      </c>
      <c r="F22" s="15"/>
      <c r="G22" s="15">
        <v>3.5</v>
      </c>
      <c r="H22" s="15">
        <v>2</v>
      </c>
      <c r="I22" s="15"/>
      <c r="J22" s="15">
        <v>1</v>
      </c>
      <c r="K22" s="15"/>
      <c r="L22" s="41">
        <v>0.5</v>
      </c>
      <c r="M22" s="34">
        <f t="shared" si="2"/>
        <v>8</v>
      </c>
      <c r="N22" s="4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</row>
    <row r="23" spans="1:262" s="5" customFormat="1" ht="24.95" customHeight="1" x14ac:dyDescent="0.25">
      <c r="A23" s="4"/>
      <c r="B23" s="113" t="s">
        <v>29</v>
      </c>
      <c r="C23" s="114"/>
      <c r="D23" s="115"/>
      <c r="E23" s="15">
        <v>2</v>
      </c>
      <c r="F23" s="15"/>
      <c r="G23" s="15"/>
      <c r="H23" s="15"/>
      <c r="I23" s="15"/>
      <c r="J23" s="15">
        <v>1</v>
      </c>
      <c r="K23" s="15"/>
      <c r="L23" s="41">
        <v>3.75</v>
      </c>
      <c r="M23" s="34">
        <f t="shared" si="2"/>
        <v>6.75</v>
      </c>
      <c r="N23" s="4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</row>
    <row r="24" spans="1:262" s="5" customFormat="1" ht="24.95" customHeight="1" thickBot="1" x14ac:dyDescent="0.3">
      <c r="A24" s="4"/>
      <c r="B24" s="116" t="s">
        <v>30</v>
      </c>
      <c r="C24" s="117"/>
      <c r="D24" s="118"/>
      <c r="E24" s="16"/>
      <c r="F24" s="17">
        <v>1</v>
      </c>
      <c r="G24" s="16"/>
      <c r="H24" s="16">
        <v>2</v>
      </c>
      <c r="I24" s="16">
        <v>0.5</v>
      </c>
      <c r="J24" s="16"/>
      <c r="K24" s="16">
        <v>1</v>
      </c>
      <c r="L24" s="42"/>
      <c r="M24" s="35">
        <f t="shared" si="2"/>
        <v>4.5</v>
      </c>
      <c r="N24" s="4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</row>
    <row r="25" spans="1:262" s="5" customFormat="1" ht="24.95" customHeight="1" thickTop="1" thickBot="1" x14ac:dyDescent="0.3">
      <c r="A25" s="4"/>
      <c r="B25" s="55" t="s">
        <v>22</v>
      </c>
      <c r="C25" s="89" t="s">
        <v>23</v>
      </c>
      <c r="D25" s="90"/>
      <c r="E25" s="20">
        <f>SUM(E18:E24)</f>
        <v>7</v>
      </c>
      <c r="F25" s="20">
        <f t="shared" ref="F25" si="3">SUM(F18:F24)</f>
        <v>3</v>
      </c>
      <c r="G25" s="20">
        <f t="shared" ref="G25" si="4">SUM(G18:G24)</f>
        <v>7</v>
      </c>
      <c r="H25" s="20">
        <f t="shared" ref="H25" si="5">SUM(H18:H24)</f>
        <v>11</v>
      </c>
      <c r="I25" s="20">
        <f t="shared" ref="I25" si="6">SUM(I18:I24)</f>
        <v>6.75</v>
      </c>
      <c r="J25" s="20">
        <f t="shared" ref="J25" si="7">SUM(J18:J24)</f>
        <v>4</v>
      </c>
      <c r="K25" s="20">
        <f t="shared" ref="K25" si="8">SUM(K18:K24)</f>
        <v>3</v>
      </c>
      <c r="L25" s="44">
        <f t="shared" ref="L25" si="9">SUM(L18:L24)</f>
        <v>5.75</v>
      </c>
      <c r="M25" s="30">
        <f t="shared" si="2"/>
        <v>47.5</v>
      </c>
      <c r="N25" s="48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</row>
    <row r="26" spans="1:262" s="5" customFormat="1" ht="24.95" customHeight="1" thickBot="1" x14ac:dyDescent="0.3">
      <c r="A26" s="4"/>
      <c r="B26" s="7"/>
      <c r="C26" s="7"/>
      <c r="D26" s="7"/>
      <c r="E26" s="9"/>
      <c r="F26" s="10"/>
      <c r="G26" s="9"/>
      <c r="H26" s="10"/>
      <c r="I26" s="9"/>
      <c r="J26" s="10"/>
      <c r="K26" s="9"/>
      <c r="L26" s="10"/>
      <c r="M26" s="8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</row>
    <row r="27" spans="1:262" s="7" customFormat="1" ht="24.95" customHeight="1" thickTop="1" x14ac:dyDescent="0.25">
      <c r="A27" s="6"/>
      <c r="B27" s="110" t="s">
        <v>31</v>
      </c>
      <c r="C27" s="111"/>
      <c r="D27" s="112"/>
      <c r="E27" s="13" t="str">
        <f>$E$5</f>
        <v>Ruolo1</v>
      </c>
      <c r="F27" s="13" t="str">
        <f>$F$5</f>
        <v>Ruolo2</v>
      </c>
      <c r="G27" s="13" t="str">
        <f>$G$5</f>
        <v>Ruolo3</v>
      </c>
      <c r="H27" s="13" t="str">
        <f>$H$5</f>
        <v>Ruolo4</v>
      </c>
      <c r="I27" s="13" t="str">
        <f>$I$5</f>
        <v>Ruolo5</v>
      </c>
      <c r="J27" s="13" t="str">
        <f>$J$5</f>
        <v>Ruolo6</v>
      </c>
      <c r="K27" s="13" t="str">
        <f>$K$5</f>
        <v>Ruolo7</v>
      </c>
      <c r="L27" s="37" t="str">
        <f>$L$5</f>
        <v>Ruolo8</v>
      </c>
      <c r="M27" s="31" t="s">
        <v>13</v>
      </c>
      <c r="N27" s="45" t="s">
        <v>14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</row>
    <row r="28" spans="1:262" s="5" customFormat="1" ht="24.95" customHeight="1" x14ac:dyDescent="0.25">
      <c r="A28" s="4"/>
      <c r="B28" s="104" t="s">
        <v>32</v>
      </c>
      <c r="C28" s="105"/>
      <c r="D28" s="106"/>
      <c r="E28" s="14">
        <v>5</v>
      </c>
      <c r="F28" s="14"/>
      <c r="G28" s="14">
        <v>8</v>
      </c>
      <c r="H28" s="14"/>
      <c r="I28" s="14">
        <v>7</v>
      </c>
      <c r="J28" s="14"/>
      <c r="K28" s="14"/>
      <c r="L28" s="40">
        <v>8</v>
      </c>
      <c r="M28" s="34">
        <f>SUM(E28:L28)</f>
        <v>28</v>
      </c>
      <c r="N28" s="46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</row>
    <row r="29" spans="1:262" s="5" customFormat="1" ht="24.95" customHeight="1" x14ac:dyDescent="0.25">
      <c r="A29" s="4"/>
      <c r="B29" s="104" t="s">
        <v>33</v>
      </c>
      <c r="C29" s="105"/>
      <c r="D29" s="106"/>
      <c r="E29" s="15"/>
      <c r="F29" s="15">
        <v>4</v>
      </c>
      <c r="G29" s="15"/>
      <c r="H29" s="15">
        <v>8</v>
      </c>
      <c r="I29" s="15"/>
      <c r="J29" s="15"/>
      <c r="K29" s="15">
        <v>8</v>
      </c>
      <c r="L29" s="41"/>
      <c r="M29" s="34">
        <f t="shared" ref="M29:M35" si="10">SUM(E29:L29)</f>
        <v>20</v>
      </c>
      <c r="N29" s="46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</row>
    <row r="30" spans="1:262" s="5" customFormat="1" ht="24.95" customHeight="1" x14ac:dyDescent="0.25">
      <c r="A30" s="4"/>
      <c r="B30" s="104" t="s">
        <v>34</v>
      </c>
      <c r="C30" s="105"/>
      <c r="D30" s="106"/>
      <c r="E30" s="15"/>
      <c r="F30" s="15"/>
      <c r="G30" s="15">
        <v>4</v>
      </c>
      <c r="H30" s="15"/>
      <c r="I30" s="15"/>
      <c r="J30" s="15">
        <v>3</v>
      </c>
      <c r="K30" s="15"/>
      <c r="L30" s="41"/>
      <c r="M30" s="34">
        <f t="shared" si="10"/>
        <v>7</v>
      </c>
      <c r="N30" s="4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</row>
    <row r="31" spans="1:262" s="5" customFormat="1" ht="24.95" customHeight="1" x14ac:dyDescent="0.25">
      <c r="A31" s="4"/>
      <c r="B31" s="104" t="s">
        <v>35</v>
      </c>
      <c r="C31" s="105"/>
      <c r="D31" s="106"/>
      <c r="E31" s="15">
        <v>3</v>
      </c>
      <c r="F31" s="15">
        <v>3</v>
      </c>
      <c r="G31" s="15"/>
      <c r="H31" s="15">
        <v>2</v>
      </c>
      <c r="I31" s="15"/>
      <c r="J31" s="15"/>
      <c r="K31" s="15"/>
      <c r="L31" s="41"/>
      <c r="M31" s="34">
        <f t="shared" si="10"/>
        <v>8</v>
      </c>
      <c r="N31" s="4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 s="5" customFormat="1" ht="24.95" customHeight="1" x14ac:dyDescent="0.25">
      <c r="A32" s="4"/>
      <c r="B32" s="104" t="s">
        <v>36</v>
      </c>
      <c r="C32" s="105"/>
      <c r="D32" s="106"/>
      <c r="E32" s="15"/>
      <c r="F32" s="15"/>
      <c r="G32" s="15"/>
      <c r="H32" s="15"/>
      <c r="I32" s="15">
        <v>4</v>
      </c>
      <c r="J32" s="15">
        <v>3</v>
      </c>
      <c r="K32" s="15">
        <v>2</v>
      </c>
      <c r="L32" s="41">
        <v>1</v>
      </c>
      <c r="M32" s="34">
        <f t="shared" si="10"/>
        <v>10</v>
      </c>
      <c r="N32" s="4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 s="5" customFormat="1" ht="24.95" customHeight="1" x14ac:dyDescent="0.25">
      <c r="A33" s="4"/>
      <c r="B33" s="104" t="s">
        <v>37</v>
      </c>
      <c r="C33" s="105"/>
      <c r="D33" s="106"/>
      <c r="E33" s="15">
        <v>2</v>
      </c>
      <c r="F33" s="15"/>
      <c r="G33" s="15"/>
      <c r="H33" s="15">
        <v>2</v>
      </c>
      <c r="I33" s="15"/>
      <c r="J33" s="15"/>
      <c r="K33" s="15"/>
      <c r="L33" s="41"/>
      <c r="M33" s="34">
        <f t="shared" si="10"/>
        <v>4</v>
      </c>
      <c r="N33" s="4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 s="5" customFormat="1" ht="24.95" customHeight="1" thickBot="1" x14ac:dyDescent="0.3">
      <c r="A34" s="4"/>
      <c r="B34" s="107" t="s">
        <v>38</v>
      </c>
      <c r="C34" s="108"/>
      <c r="D34" s="109"/>
      <c r="E34" s="16"/>
      <c r="F34" s="17"/>
      <c r="G34" s="16">
        <v>2</v>
      </c>
      <c r="H34" s="16"/>
      <c r="I34" s="16"/>
      <c r="J34" s="16"/>
      <c r="K34" s="16"/>
      <c r="L34" s="42"/>
      <c r="M34" s="35">
        <f t="shared" si="10"/>
        <v>2</v>
      </c>
      <c r="N34" s="4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 s="5" customFormat="1" ht="24.95" customHeight="1" thickTop="1" thickBot="1" x14ac:dyDescent="0.3">
      <c r="A35" s="4"/>
      <c r="B35" s="56" t="s">
        <v>22</v>
      </c>
      <c r="C35" s="91" t="s">
        <v>31</v>
      </c>
      <c r="D35" s="92"/>
      <c r="E35" s="21">
        <f>SUM(E28:E34)</f>
        <v>10</v>
      </c>
      <c r="F35" s="21">
        <f t="shared" ref="F35" si="11">SUM(F28:F34)</f>
        <v>7</v>
      </c>
      <c r="G35" s="21">
        <f t="shared" ref="G35" si="12">SUM(G28:G34)</f>
        <v>14</v>
      </c>
      <c r="H35" s="21">
        <f t="shared" ref="H35" si="13">SUM(H28:H34)</f>
        <v>12</v>
      </c>
      <c r="I35" s="21">
        <f t="shared" ref="I35" si="14">SUM(I28:I34)</f>
        <v>11</v>
      </c>
      <c r="J35" s="21">
        <f t="shared" ref="J35" si="15">SUM(J28:J34)</f>
        <v>6</v>
      </c>
      <c r="K35" s="21">
        <f t="shared" ref="K35" si="16">SUM(K28:K34)</f>
        <v>10</v>
      </c>
      <c r="L35" s="43">
        <f t="shared" ref="L35" si="17">SUM(L28:L34)</f>
        <v>9</v>
      </c>
      <c r="M35" s="30">
        <f t="shared" si="10"/>
        <v>79</v>
      </c>
      <c r="N35" s="48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 ht="15" customHeight="1" thickBo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s="5" customFormat="1" ht="24.95" customHeight="1" thickTop="1" thickBot="1" x14ac:dyDescent="0.3">
      <c r="A37" s="4"/>
      <c r="B37" s="87" t="s">
        <v>22</v>
      </c>
      <c r="C37" s="103"/>
      <c r="D37" s="88"/>
      <c r="E37" s="18">
        <f>SUM(E15,E25,E35)</f>
        <v>23.25</v>
      </c>
      <c r="F37" s="18">
        <f t="shared" ref="F37:L37" si="18">SUM(F15,F25,F35)</f>
        <v>21.25</v>
      </c>
      <c r="G37" s="18">
        <f t="shared" si="18"/>
        <v>29.75</v>
      </c>
      <c r="H37" s="18">
        <f t="shared" si="18"/>
        <v>33.5</v>
      </c>
      <c r="I37" s="18">
        <f t="shared" si="18"/>
        <v>25.5</v>
      </c>
      <c r="J37" s="18">
        <f t="shared" si="18"/>
        <v>19</v>
      </c>
      <c r="K37" s="18">
        <f t="shared" si="18"/>
        <v>15</v>
      </c>
      <c r="L37" s="36">
        <f t="shared" si="18"/>
        <v>15.75</v>
      </c>
      <c r="M37" s="30">
        <f t="shared" ref="M37" si="19">SUM(E37:L37)</f>
        <v>183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 ht="1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s="5" customFormat="1" ht="15" customHeight="1" thickBot="1" x14ac:dyDescent="0.3">
      <c r="A39" s="4"/>
      <c r="B39" s="7"/>
      <c r="C39" s="24" t="s">
        <v>39</v>
      </c>
      <c r="D39" s="24" t="s">
        <v>40</v>
      </c>
      <c r="E39" s="25"/>
      <c r="F39" s="26"/>
      <c r="G39" s="25"/>
      <c r="H39" s="26"/>
      <c r="I39" s="25"/>
      <c r="J39" s="26"/>
      <c r="K39" s="25"/>
      <c r="L39" s="26"/>
      <c r="M39" s="27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 s="5" customFormat="1" ht="24.95" customHeight="1" thickTop="1" thickBot="1" x14ac:dyDescent="0.3">
      <c r="A40" s="4"/>
      <c r="B40" s="19" t="s">
        <v>41</v>
      </c>
      <c r="C40" s="22">
        <v>10</v>
      </c>
      <c r="D40" s="22">
        <v>8</v>
      </c>
      <c r="E40" s="23">
        <f>IF(E37=0,"0",$C$40*$D$40)</f>
        <v>80</v>
      </c>
      <c r="F40" s="23">
        <f t="shared" ref="F40:L40" si="20">IF(F37=0,"0",$C$40*$D$40)</f>
        <v>80</v>
      </c>
      <c r="G40" s="23">
        <f t="shared" si="20"/>
        <v>80</v>
      </c>
      <c r="H40" s="23">
        <f t="shared" si="20"/>
        <v>80</v>
      </c>
      <c r="I40" s="23">
        <f t="shared" si="20"/>
        <v>80</v>
      </c>
      <c r="J40" s="23">
        <f t="shared" si="20"/>
        <v>80</v>
      </c>
      <c r="K40" s="23">
        <f t="shared" si="20"/>
        <v>80</v>
      </c>
      <c r="L40" s="39">
        <f t="shared" si="20"/>
        <v>80</v>
      </c>
      <c r="M40" s="33">
        <f>SUM(E40:L40)</f>
        <v>640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</row>
    <row r="41" spans="1:262" ht="15" customHeight="1" thickBo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s="5" customFormat="1" ht="24.95" customHeight="1" thickTop="1" thickBot="1" x14ac:dyDescent="0.3">
      <c r="A42" s="4"/>
      <c r="B42" s="100" t="s">
        <v>42</v>
      </c>
      <c r="C42" s="101"/>
      <c r="D42" s="102"/>
      <c r="E42" s="28">
        <f t="shared" ref="E42:J42" si="21">IF(E37=0,"",E40-E37)</f>
        <v>56.75</v>
      </c>
      <c r="F42" s="28">
        <f t="shared" si="21"/>
        <v>58.75</v>
      </c>
      <c r="G42" s="28">
        <f t="shared" si="21"/>
        <v>50.25</v>
      </c>
      <c r="H42" s="28">
        <f t="shared" si="21"/>
        <v>46.5</v>
      </c>
      <c r="I42" s="28">
        <f t="shared" si="21"/>
        <v>54.5</v>
      </c>
      <c r="J42" s="28">
        <f t="shared" si="21"/>
        <v>61</v>
      </c>
      <c r="K42" s="28">
        <f>IF(K37=0,"",K40-K37)</f>
        <v>65</v>
      </c>
      <c r="L42" s="52">
        <f>IF(L37=0,"",L40-L37)</f>
        <v>64.25</v>
      </c>
      <c r="M42" s="30">
        <f t="shared" ref="M42" si="22">SUM(E42:L42)</f>
        <v>457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 ht="15" customHeight="1" thickBo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s="7" customFormat="1" ht="24.95" customHeight="1" thickTop="1" thickBot="1" x14ac:dyDescent="0.3">
      <c r="A44" s="6"/>
      <c r="B44" s="84" t="s">
        <v>43</v>
      </c>
      <c r="C44" s="85"/>
      <c r="D44" s="86"/>
      <c r="E44" s="13" t="str">
        <f>$E$5</f>
        <v>Ruolo1</v>
      </c>
      <c r="F44" s="13" t="str">
        <f>$F$5</f>
        <v>Ruolo2</v>
      </c>
      <c r="G44" s="13" t="str">
        <f>$G$5</f>
        <v>Ruolo3</v>
      </c>
      <c r="H44" s="13" t="str">
        <f>$H$5</f>
        <v>Ruolo4</v>
      </c>
      <c r="I44" s="13" t="str">
        <f>$I$5</f>
        <v>Ruolo5</v>
      </c>
      <c r="J44" s="13" t="str">
        <f>$J$5</f>
        <v>Ruolo6</v>
      </c>
      <c r="K44" s="13" t="str">
        <f>$K$5</f>
        <v>Ruolo7</v>
      </c>
      <c r="L44" s="37" t="str">
        <f>$L$5</f>
        <v>Ruolo8</v>
      </c>
      <c r="M44" s="31" t="s">
        <v>44</v>
      </c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</row>
    <row r="45" spans="1:262" s="5" customFormat="1" ht="45" customHeight="1" thickTop="1" thickBot="1" x14ac:dyDescent="0.3">
      <c r="A45" s="4"/>
      <c r="B45" s="97" t="s">
        <v>45</v>
      </c>
      <c r="C45" s="98"/>
      <c r="D45" s="99"/>
      <c r="E45" s="29">
        <v>0.1</v>
      </c>
      <c r="F45" s="29">
        <v>0.15</v>
      </c>
      <c r="G45" s="29">
        <v>0.2</v>
      </c>
      <c r="H45" s="29">
        <v>0.25</v>
      </c>
      <c r="I45" s="29">
        <v>0.3</v>
      </c>
      <c r="J45" s="29">
        <v>0.35</v>
      </c>
      <c r="K45" s="29">
        <v>0.4</v>
      </c>
      <c r="L45" s="38">
        <v>0.55000000000000004</v>
      </c>
      <c r="M45" s="32">
        <f>IFERROR(AVERAGE(E45:L45),"")</f>
        <v>0.28749999999999998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</row>
    <row r="46" spans="1:262" ht="15" customHeight="1" thickBo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s="7" customFormat="1" ht="24.95" customHeight="1" thickTop="1" thickBot="1" x14ac:dyDescent="0.3">
      <c r="A47" s="6"/>
      <c r="B47" s="78" t="s">
        <v>46</v>
      </c>
      <c r="C47" s="79"/>
      <c r="D47" s="80"/>
      <c r="E47" s="67" t="str">
        <f>$E$5</f>
        <v>Ruolo1</v>
      </c>
      <c r="F47" s="67" t="str">
        <f>$F$5</f>
        <v>Ruolo2</v>
      </c>
      <c r="G47" s="67" t="str">
        <f>$G$5</f>
        <v>Ruolo3</v>
      </c>
      <c r="H47" s="67" t="str">
        <f>$H$5</f>
        <v>Ruolo4</v>
      </c>
      <c r="I47" s="67" t="str">
        <f>$I$5</f>
        <v>Ruolo5</v>
      </c>
      <c r="J47" s="67" t="str">
        <f>$J$5</f>
        <v>Ruolo6</v>
      </c>
      <c r="K47" s="67" t="str">
        <f>$K$5</f>
        <v>Ruolo7</v>
      </c>
      <c r="L47" s="68" t="str">
        <f>$L$5</f>
        <v>Ruolo8</v>
      </c>
      <c r="M47" s="69" t="s">
        <v>13</v>
      </c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</row>
    <row r="48" spans="1:262" s="5" customFormat="1" ht="24.95" customHeight="1" thickTop="1" thickBot="1" x14ac:dyDescent="0.3">
      <c r="A48" s="4"/>
      <c r="B48" s="57" t="s">
        <v>22</v>
      </c>
      <c r="C48" s="93" t="s">
        <v>46</v>
      </c>
      <c r="D48" s="94"/>
      <c r="E48" s="65">
        <f>IF(E42="","",E42*E45)</f>
        <v>5.6750000000000007</v>
      </c>
      <c r="F48" s="65">
        <f t="shared" ref="F48:L48" si="23">IF(F42="","",F42*F45)</f>
        <v>8.8125</v>
      </c>
      <c r="G48" s="65">
        <f t="shared" si="23"/>
        <v>10.050000000000001</v>
      </c>
      <c r="H48" s="65">
        <f t="shared" si="23"/>
        <v>11.625</v>
      </c>
      <c r="I48" s="65">
        <f t="shared" si="23"/>
        <v>16.349999999999998</v>
      </c>
      <c r="J48" s="65">
        <f t="shared" si="23"/>
        <v>21.349999999999998</v>
      </c>
      <c r="K48" s="65">
        <f t="shared" si="23"/>
        <v>26</v>
      </c>
      <c r="L48" s="66">
        <f t="shared" si="23"/>
        <v>35.337500000000006</v>
      </c>
      <c r="M48" s="33">
        <f>SUM(E48:L48)</f>
        <v>135.19999999999999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</row>
    <row r="49" spans="1:262" ht="15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s="5" customFormat="1" ht="24.95" customHeight="1" thickTop="1" thickBot="1" x14ac:dyDescent="0.3">
      <c r="A50" s="4"/>
      <c r="B50" s="100" t="s">
        <v>47</v>
      </c>
      <c r="C50" s="101"/>
      <c r="D50" s="102"/>
      <c r="E50" s="18">
        <f t="shared" ref="E50:L50" si="24">SUM(E15,E25,E35,E48)</f>
        <v>28.925000000000001</v>
      </c>
      <c r="F50" s="18">
        <f t="shared" si="24"/>
        <v>30.0625</v>
      </c>
      <c r="G50" s="18">
        <f t="shared" si="24"/>
        <v>39.799999999999997</v>
      </c>
      <c r="H50" s="18">
        <f t="shared" si="24"/>
        <v>45.125</v>
      </c>
      <c r="I50" s="18">
        <f t="shared" si="24"/>
        <v>41.849999999999994</v>
      </c>
      <c r="J50" s="18">
        <f t="shared" si="24"/>
        <v>40.349999999999994</v>
      </c>
      <c r="K50" s="18">
        <f t="shared" si="24"/>
        <v>41</v>
      </c>
      <c r="L50" s="36">
        <f t="shared" si="24"/>
        <v>51.087500000000006</v>
      </c>
      <c r="M50" s="30">
        <f t="shared" ref="M50" si="25">SUM(E50:L50)</f>
        <v>318.19999999999993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 ht="15" customHeight="1" thickBo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s="7" customFormat="1" ht="24.95" customHeight="1" thickTop="1" thickBot="1" x14ac:dyDescent="0.3">
      <c r="A52" s="6"/>
      <c r="B52" s="95"/>
      <c r="C52" s="95"/>
      <c r="D52" s="96"/>
      <c r="E52" s="31" t="str">
        <f>$E$5</f>
        <v>Ruolo1</v>
      </c>
      <c r="F52" s="13" t="str">
        <f>$F$5</f>
        <v>Ruolo2</v>
      </c>
      <c r="G52" s="13" t="str">
        <f>$G$5</f>
        <v>Ruolo3</v>
      </c>
      <c r="H52" s="13" t="str">
        <f>$H$5</f>
        <v>Ruolo4</v>
      </c>
      <c r="I52" s="13" t="str">
        <f>$I$5</f>
        <v>Ruolo5</v>
      </c>
      <c r="J52" s="13" t="str">
        <f>$J$5</f>
        <v>Ruolo6</v>
      </c>
      <c r="K52" s="13" t="str">
        <f>$K$5</f>
        <v>Ruolo7</v>
      </c>
      <c r="L52" s="37" t="str">
        <f>$L$5</f>
        <v>Ruolo8</v>
      </c>
      <c r="M52" s="31" t="s">
        <v>13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</row>
    <row r="53" spans="1:262" s="5" customFormat="1" ht="24.95" customHeight="1" thickTop="1" thickBot="1" x14ac:dyDescent="0.3">
      <c r="A53" s="4"/>
      <c r="B53" s="81" t="s">
        <v>2</v>
      </c>
      <c r="C53" s="82"/>
      <c r="D53" s="83"/>
      <c r="E53" s="58">
        <f>E40-E50</f>
        <v>51.075000000000003</v>
      </c>
      <c r="F53" s="58">
        <f t="shared" ref="F53:L53" si="26">F40-F50</f>
        <v>49.9375</v>
      </c>
      <c r="G53" s="58">
        <f t="shared" si="26"/>
        <v>40.200000000000003</v>
      </c>
      <c r="H53" s="58">
        <f t="shared" si="26"/>
        <v>34.875</v>
      </c>
      <c r="I53" s="58">
        <f t="shared" si="26"/>
        <v>38.150000000000006</v>
      </c>
      <c r="J53" s="58">
        <f t="shared" si="26"/>
        <v>39.650000000000006</v>
      </c>
      <c r="K53" s="58">
        <f t="shared" si="26"/>
        <v>39</v>
      </c>
      <c r="L53" s="59">
        <f t="shared" si="26"/>
        <v>28.912499999999994</v>
      </c>
      <c r="M53" s="30">
        <f t="shared" ref="M53" si="27">SUM(E53:L53)</f>
        <v>321.80000000000007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</row>
    <row r="54" spans="1:262" s="5" customFormat="1" ht="24.95" customHeight="1" thickBot="1" x14ac:dyDescent="0.3">
      <c r="A54" s="4"/>
      <c r="B54" s="7"/>
      <c r="C54" s="7"/>
      <c r="D54" s="7"/>
      <c r="E54" s="9"/>
      <c r="F54" s="10"/>
      <c r="G54" s="9"/>
      <c r="H54" s="10"/>
      <c r="I54" s="9"/>
      <c r="J54" s="10"/>
      <c r="K54" s="9"/>
      <c r="L54" s="10"/>
      <c r="M54" s="8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</row>
    <row r="55" spans="1:262" ht="24.95" customHeight="1" x14ac:dyDescent="0.25">
      <c r="A55" s="1"/>
      <c r="B55" s="74" t="s">
        <v>2</v>
      </c>
      <c r="C55" s="74"/>
      <c r="D55" s="74"/>
      <c r="E55" s="60">
        <f>M53</f>
        <v>321.80000000000007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ht="24.95" customHeight="1" x14ac:dyDescent="0.25">
      <c r="A56" s="1"/>
      <c r="B56" s="73" t="s">
        <v>46</v>
      </c>
      <c r="C56" s="73"/>
      <c r="D56" s="73"/>
      <c r="E56" s="61">
        <f>M48</f>
        <v>135.19999999999999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ht="24.95" customHeight="1" x14ac:dyDescent="0.25">
      <c r="A57" s="1"/>
      <c r="B57" s="75" t="s">
        <v>31</v>
      </c>
      <c r="C57" s="75"/>
      <c r="D57" s="75"/>
      <c r="E57" s="62">
        <f>M35</f>
        <v>79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ht="24.95" customHeight="1" x14ac:dyDescent="0.25">
      <c r="A58" s="1"/>
      <c r="B58" s="76" t="s">
        <v>23</v>
      </c>
      <c r="C58" s="76"/>
      <c r="D58" s="76"/>
      <c r="E58" s="63">
        <f>M25</f>
        <v>47.5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ht="24.95" customHeight="1" x14ac:dyDescent="0.25">
      <c r="A59" s="1"/>
      <c r="B59" s="77" t="s">
        <v>12</v>
      </c>
      <c r="C59" s="77"/>
      <c r="D59" s="77"/>
      <c r="E59" s="64">
        <f>M15</f>
        <v>56.5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customFormat="1" ht="50.1" customHeight="1" x14ac:dyDescent="0.25">
      <c r="B61" s="72" t="s">
        <v>48</v>
      </c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6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6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6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6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6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6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6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6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6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6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6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6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6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6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6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6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1:26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1:26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1:26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1:26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1:26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1:26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1:26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1:26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1:26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1:26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1:26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1:26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1:26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1:26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1:26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1:26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1:28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1:28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1:28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1:28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1:28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1:28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1:28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1:28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1:28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1:28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1:28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1:28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1:28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1:28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1:28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1:28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1:28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  <row r="1091" spans="1:28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</row>
    <row r="1092" spans="1:28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</row>
    <row r="1093" spans="1:28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</row>
    <row r="1094" spans="1:28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</row>
    <row r="1095" spans="1:28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</row>
    <row r="1096" spans="1:28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</row>
    <row r="1097" spans="1:28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</row>
    <row r="1098" spans="1:28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</row>
    <row r="1099" spans="1:28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</row>
    <row r="1100" spans="1:28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</row>
    <row r="1101" spans="1:28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</row>
    <row r="1102" spans="1:28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</row>
    <row r="1103" spans="1:28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</row>
    <row r="1104" spans="1:28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</row>
  </sheetData>
  <mergeCells count="43">
    <mergeCell ref="B19:D19"/>
    <mergeCell ref="B12:D12"/>
    <mergeCell ref="B13:D13"/>
    <mergeCell ref="B14:D14"/>
    <mergeCell ref="B17:D17"/>
    <mergeCell ref="B18:D18"/>
    <mergeCell ref="B7:D7"/>
    <mergeCell ref="B8:D8"/>
    <mergeCell ref="B9:D9"/>
    <mergeCell ref="B10:D10"/>
    <mergeCell ref="B11:D11"/>
    <mergeCell ref="B27:D27"/>
    <mergeCell ref="B28:D28"/>
    <mergeCell ref="B29:D29"/>
    <mergeCell ref="B30:D30"/>
    <mergeCell ref="B20:D20"/>
    <mergeCell ref="B21:D21"/>
    <mergeCell ref="B22:D22"/>
    <mergeCell ref="B23:D23"/>
    <mergeCell ref="B24:D24"/>
    <mergeCell ref="B50:D50"/>
    <mergeCell ref="B37:D37"/>
    <mergeCell ref="B42:D42"/>
    <mergeCell ref="B31:D31"/>
    <mergeCell ref="B32:D32"/>
    <mergeCell ref="B33:D33"/>
    <mergeCell ref="B34:D34"/>
    <mergeCell ref="B1:J1"/>
    <mergeCell ref="B61:N61"/>
    <mergeCell ref="B56:D56"/>
    <mergeCell ref="B55:D55"/>
    <mergeCell ref="B57:D57"/>
    <mergeCell ref="B58:D58"/>
    <mergeCell ref="B59:D59"/>
    <mergeCell ref="B47:D47"/>
    <mergeCell ref="B53:D53"/>
    <mergeCell ref="B44:D44"/>
    <mergeCell ref="C15:D15"/>
    <mergeCell ref="C25:D25"/>
    <mergeCell ref="C35:D35"/>
    <mergeCell ref="C48:D48"/>
    <mergeCell ref="B52:D52"/>
    <mergeCell ref="B45:D45"/>
  </mergeCells>
  <phoneticPr fontId="3" type="noConversion"/>
  <conditionalFormatting sqref="E45:M45">
    <cfRule type="colorScale" priority="1">
      <colorScale>
        <cfvo type="min"/>
        <cfvo type="percentile" val="50"/>
        <cfvo type="max"/>
        <color rgb="FFBAFDFC"/>
        <color theme="7" tint="0.39997558519241921"/>
        <color rgb="FFFF9487"/>
      </colorScale>
    </cfRule>
  </conditionalFormatting>
  <hyperlinks>
    <hyperlink ref="B61:N61" r:id="rId1" display="CLICCA QUI PER CREARE IN SMARTSHEET" xr:uid="{BAE55A6A-4B79-B346-B2DB-B7C7701103D2}"/>
  </hyperlinks>
  <pageMargins left="0.4" right="0.4" top="0.4" bottom="0.4" header="0" footer="0"/>
  <pageSetup scale="79" fitToHeight="0" orientation="landscape" horizontalDpi="4294967292" verticalDpi="4294967292"/>
  <rowBreaks count="3" manualBreakCount="3">
    <brk id="4" max="16383" man="1"/>
    <brk id="26" max="16383" man="1"/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AC44A-D95C-5843-8634-A93F4E656BB7}">
  <sheetPr>
    <tabColor theme="3" tint="0.79998168889431442"/>
    <pageSetUpPr fitToPage="1"/>
  </sheetPr>
  <dimension ref="A1:JZ1105"/>
  <sheetViews>
    <sheetView showGridLines="0" workbookViewId="0"/>
  </sheetViews>
  <sheetFormatPr defaultColWidth="11" defaultRowHeight="13.5" x14ac:dyDescent="0.25"/>
  <cols>
    <col min="1" max="1" width="3.375" style="3" customWidth="1"/>
    <col min="2" max="2" width="25.625" style="3" customWidth="1"/>
    <col min="3" max="4" width="15.625" style="3" customWidth="1"/>
    <col min="5" max="12" width="8.875" style="3" customWidth="1"/>
    <col min="13" max="13" width="10.625" style="3" customWidth="1"/>
    <col min="14" max="14" width="30.875" style="3" customWidth="1"/>
    <col min="15" max="15" width="3.375" style="3" customWidth="1"/>
    <col min="16" max="21" width="11" style="3"/>
    <col min="22" max="22" width="9" style="3" customWidth="1"/>
    <col min="23" max="16384" width="11" style="3"/>
  </cols>
  <sheetData>
    <row r="1" spans="1:262" ht="48.95" customHeight="1" x14ac:dyDescent="0.25">
      <c r="A1" s="1"/>
      <c r="B1" s="70" t="s">
        <v>0</v>
      </c>
      <c r="C1" s="11"/>
      <c r="D1" s="1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ht="132" customHeight="1" x14ac:dyDescent="0.25">
      <c r="A2" s="1"/>
      <c r="B2" s="132" t="s">
        <v>49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1:262" ht="35.1" customHeight="1" x14ac:dyDescent="0.25">
      <c r="A4" s="1"/>
      <c r="B4" s="53" t="s">
        <v>1</v>
      </c>
      <c r="C4" s="1"/>
      <c r="D4" s="1"/>
      <c r="E4" s="1"/>
      <c r="F4" s="1"/>
      <c r="G4" s="1"/>
      <c r="I4" s="1"/>
      <c r="J4" s="53" t="s">
        <v>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1:262" ht="312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1:26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1:262" ht="45" customHeight="1" thickBot="1" x14ac:dyDescent="0.3">
      <c r="A7" s="1"/>
      <c r="B7" s="131" t="s">
        <v>51</v>
      </c>
      <c r="C7" s="131"/>
      <c r="D7" s="50" t="s">
        <v>3</v>
      </c>
      <c r="E7" s="49" t="s">
        <v>4</v>
      </c>
      <c r="F7" s="49" t="s">
        <v>5</v>
      </c>
      <c r="G7" s="49" t="s">
        <v>6</v>
      </c>
      <c r="H7" s="49" t="s">
        <v>7</v>
      </c>
      <c r="I7" s="49" t="s">
        <v>8</v>
      </c>
      <c r="J7" s="49" t="s">
        <v>9</v>
      </c>
      <c r="K7" s="49" t="s">
        <v>10</v>
      </c>
      <c r="L7" s="51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1:262" ht="15" customHeight="1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1:262" s="7" customFormat="1" ht="24.95" customHeight="1" thickTop="1" x14ac:dyDescent="0.25">
      <c r="A9" s="6"/>
      <c r="B9" s="119" t="s">
        <v>12</v>
      </c>
      <c r="C9" s="120"/>
      <c r="D9" s="121"/>
      <c r="E9" s="13" t="str">
        <f>$E$7</f>
        <v>Ruolo1</v>
      </c>
      <c r="F9" s="13" t="str">
        <f>$F$7</f>
        <v>Ruolo2</v>
      </c>
      <c r="G9" s="13" t="str">
        <f>$G$7</f>
        <v>Ruolo3</v>
      </c>
      <c r="H9" s="13" t="str">
        <f>$H$7</f>
        <v>Ruolo4</v>
      </c>
      <c r="I9" s="13" t="str">
        <f>$I$7</f>
        <v>Ruolo5</v>
      </c>
      <c r="J9" s="13" t="str">
        <f>$J$7</f>
        <v>Ruolo6</v>
      </c>
      <c r="K9" s="13" t="str">
        <f>$K$7</f>
        <v>Ruolo7</v>
      </c>
      <c r="L9" s="37" t="str">
        <f>$L$7</f>
        <v>Ruolo8</v>
      </c>
      <c r="M9" s="31" t="s">
        <v>13</v>
      </c>
      <c r="N9" s="45" t="s">
        <v>14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5" customFormat="1" ht="24.95" customHeight="1" x14ac:dyDescent="0.25">
      <c r="A10" s="4"/>
      <c r="B10" s="122" t="s">
        <v>15</v>
      </c>
      <c r="C10" s="123"/>
      <c r="D10" s="124"/>
      <c r="E10" s="14"/>
      <c r="F10" s="14"/>
      <c r="G10" s="14"/>
      <c r="H10" s="14"/>
      <c r="I10" s="14"/>
      <c r="J10" s="14"/>
      <c r="K10" s="14"/>
      <c r="L10" s="40"/>
      <c r="M10" s="34">
        <f>SUM(E10:L10)</f>
        <v>0</v>
      </c>
      <c r="N10" s="4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</row>
    <row r="11" spans="1:262" s="5" customFormat="1" ht="24.95" customHeight="1" x14ac:dyDescent="0.25">
      <c r="A11" s="4"/>
      <c r="B11" s="122" t="s">
        <v>16</v>
      </c>
      <c r="C11" s="123"/>
      <c r="D11" s="124"/>
      <c r="E11" s="15"/>
      <c r="F11" s="15"/>
      <c r="G11" s="15"/>
      <c r="H11" s="15"/>
      <c r="I11" s="15"/>
      <c r="J11" s="15"/>
      <c r="K11" s="15"/>
      <c r="L11" s="41"/>
      <c r="M11" s="34">
        <f t="shared" ref="M11:M17" si="0">SUM(E11:L11)</f>
        <v>0</v>
      </c>
      <c r="N11" s="4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</row>
    <row r="12" spans="1:262" s="5" customFormat="1" ht="24.95" customHeight="1" x14ac:dyDescent="0.25">
      <c r="A12" s="4"/>
      <c r="B12" s="122" t="s">
        <v>17</v>
      </c>
      <c r="C12" s="123"/>
      <c r="D12" s="124"/>
      <c r="E12" s="15"/>
      <c r="F12" s="15"/>
      <c r="G12" s="15"/>
      <c r="H12" s="15"/>
      <c r="I12" s="15"/>
      <c r="J12" s="15"/>
      <c r="K12" s="15"/>
      <c r="L12" s="41"/>
      <c r="M12" s="34">
        <f t="shared" si="0"/>
        <v>0</v>
      </c>
      <c r="N12" s="4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</row>
    <row r="13" spans="1:262" s="5" customFormat="1" ht="24.95" customHeight="1" x14ac:dyDescent="0.25">
      <c r="A13" s="4"/>
      <c r="B13" s="122" t="s">
        <v>18</v>
      </c>
      <c r="C13" s="123"/>
      <c r="D13" s="124"/>
      <c r="E13" s="15"/>
      <c r="F13" s="15"/>
      <c r="G13" s="15"/>
      <c r="H13" s="15"/>
      <c r="I13" s="15"/>
      <c r="J13" s="15"/>
      <c r="K13" s="15"/>
      <c r="L13" s="41"/>
      <c r="M13" s="34">
        <f t="shared" si="0"/>
        <v>0</v>
      </c>
      <c r="N13" s="4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</row>
    <row r="14" spans="1:262" s="5" customFormat="1" ht="24.95" customHeight="1" x14ac:dyDescent="0.25">
      <c r="A14" s="4"/>
      <c r="B14" s="122" t="s">
        <v>19</v>
      </c>
      <c r="C14" s="123"/>
      <c r="D14" s="124"/>
      <c r="E14" s="15"/>
      <c r="F14" s="15"/>
      <c r="G14" s="15"/>
      <c r="H14" s="15"/>
      <c r="I14" s="15"/>
      <c r="J14" s="15"/>
      <c r="K14" s="15"/>
      <c r="L14" s="41"/>
      <c r="M14" s="34">
        <f t="shared" si="0"/>
        <v>0</v>
      </c>
      <c r="N14" s="46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</row>
    <row r="15" spans="1:262" s="5" customFormat="1" ht="24.95" customHeight="1" x14ac:dyDescent="0.25">
      <c r="A15" s="4"/>
      <c r="B15" s="122" t="s">
        <v>20</v>
      </c>
      <c r="C15" s="123"/>
      <c r="D15" s="124"/>
      <c r="E15" s="15"/>
      <c r="F15" s="15"/>
      <c r="G15" s="15"/>
      <c r="H15" s="15"/>
      <c r="I15" s="15"/>
      <c r="J15" s="15"/>
      <c r="K15" s="15"/>
      <c r="L15" s="41"/>
      <c r="M15" s="34">
        <f t="shared" si="0"/>
        <v>0</v>
      </c>
      <c r="N15" s="46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</row>
    <row r="16" spans="1:262" s="5" customFormat="1" ht="24.95" customHeight="1" thickBot="1" x14ac:dyDescent="0.3">
      <c r="A16" s="4"/>
      <c r="B16" s="125" t="s">
        <v>21</v>
      </c>
      <c r="C16" s="126"/>
      <c r="D16" s="127"/>
      <c r="E16" s="16"/>
      <c r="F16" s="17"/>
      <c r="G16" s="16"/>
      <c r="H16" s="16"/>
      <c r="I16" s="16"/>
      <c r="J16" s="16"/>
      <c r="K16" s="16"/>
      <c r="L16" s="42"/>
      <c r="M16" s="35">
        <f t="shared" si="0"/>
        <v>0</v>
      </c>
      <c r="N16" s="4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</row>
    <row r="17" spans="1:262" s="5" customFormat="1" ht="24.95" customHeight="1" thickTop="1" thickBot="1" x14ac:dyDescent="0.3">
      <c r="A17" s="4"/>
      <c r="B17" s="54" t="s">
        <v>22</v>
      </c>
      <c r="C17" s="87" t="s">
        <v>12</v>
      </c>
      <c r="D17" s="88"/>
      <c r="E17" s="18">
        <f>SUM(E10:E16)</f>
        <v>0</v>
      </c>
      <c r="F17" s="18">
        <f t="shared" ref="F17:L17" si="1">SUM(F10:F16)</f>
        <v>0</v>
      </c>
      <c r="G17" s="18">
        <f t="shared" si="1"/>
        <v>0</v>
      </c>
      <c r="H17" s="18">
        <f t="shared" si="1"/>
        <v>0</v>
      </c>
      <c r="I17" s="18">
        <f t="shared" si="1"/>
        <v>0</v>
      </c>
      <c r="J17" s="18">
        <f t="shared" si="1"/>
        <v>0</v>
      </c>
      <c r="K17" s="18">
        <f t="shared" si="1"/>
        <v>0</v>
      </c>
      <c r="L17" s="36">
        <f t="shared" si="1"/>
        <v>0</v>
      </c>
      <c r="M17" s="30">
        <f t="shared" si="0"/>
        <v>0</v>
      </c>
      <c r="N17" s="48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</row>
    <row r="18" spans="1:262" s="5" customFormat="1" ht="24.95" customHeight="1" thickBot="1" x14ac:dyDescent="0.3">
      <c r="A18" s="4"/>
      <c r="B18" s="7"/>
      <c r="C18" s="7"/>
      <c r="D18" s="7"/>
      <c r="E18" s="9"/>
      <c r="F18" s="10"/>
      <c r="G18" s="9"/>
      <c r="H18" s="10"/>
      <c r="I18" s="9"/>
      <c r="J18" s="10"/>
      <c r="K18" s="9"/>
      <c r="L18" s="10"/>
      <c r="M18" s="8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</row>
    <row r="19" spans="1:262" s="7" customFormat="1" ht="24.95" customHeight="1" thickTop="1" x14ac:dyDescent="0.25">
      <c r="A19" s="6"/>
      <c r="B19" s="128" t="s">
        <v>23</v>
      </c>
      <c r="C19" s="129"/>
      <c r="D19" s="130"/>
      <c r="E19" s="13" t="str">
        <f>$E$7</f>
        <v>Ruolo1</v>
      </c>
      <c r="F19" s="13" t="str">
        <f>$F$7</f>
        <v>Ruolo2</v>
      </c>
      <c r="G19" s="13" t="str">
        <f>$G$7</f>
        <v>Ruolo3</v>
      </c>
      <c r="H19" s="13" t="str">
        <f>$H$7</f>
        <v>Ruolo4</v>
      </c>
      <c r="I19" s="13" t="str">
        <f>$I$7</f>
        <v>Ruolo5</v>
      </c>
      <c r="J19" s="13" t="str">
        <f>$J$7</f>
        <v>Ruolo6</v>
      </c>
      <c r="K19" s="13" t="str">
        <f>$K$7</f>
        <v>Ruolo7</v>
      </c>
      <c r="L19" s="37" t="str">
        <f>$L$7</f>
        <v>Ruolo8</v>
      </c>
      <c r="M19" s="31" t="s">
        <v>13</v>
      </c>
      <c r="N19" s="45" t="s">
        <v>14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5" customFormat="1" ht="24.95" customHeight="1" x14ac:dyDescent="0.25">
      <c r="A20" s="4"/>
      <c r="B20" s="113" t="s">
        <v>24</v>
      </c>
      <c r="C20" s="114"/>
      <c r="D20" s="115"/>
      <c r="E20" s="14"/>
      <c r="F20" s="14"/>
      <c r="G20" s="14"/>
      <c r="H20" s="14"/>
      <c r="I20" s="14"/>
      <c r="J20" s="14"/>
      <c r="K20" s="14"/>
      <c r="L20" s="40"/>
      <c r="M20" s="34">
        <f>SUM(E20:L20)</f>
        <v>0</v>
      </c>
      <c r="N20" s="4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</row>
    <row r="21" spans="1:262" s="5" customFormat="1" ht="24.95" customHeight="1" x14ac:dyDescent="0.25">
      <c r="A21" s="4"/>
      <c r="B21" s="113" t="s">
        <v>25</v>
      </c>
      <c r="C21" s="114"/>
      <c r="D21" s="115"/>
      <c r="E21" s="15"/>
      <c r="F21" s="15"/>
      <c r="G21" s="15"/>
      <c r="H21" s="15"/>
      <c r="I21" s="15"/>
      <c r="J21" s="15"/>
      <c r="K21" s="15"/>
      <c r="L21" s="41"/>
      <c r="M21" s="34">
        <f t="shared" ref="M21:M27" si="2">SUM(E21:L21)</f>
        <v>0</v>
      </c>
      <c r="N21" s="4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</row>
    <row r="22" spans="1:262" s="5" customFormat="1" ht="24.95" customHeight="1" x14ac:dyDescent="0.25">
      <c r="A22" s="4"/>
      <c r="B22" s="113" t="s">
        <v>26</v>
      </c>
      <c r="C22" s="114"/>
      <c r="D22" s="115"/>
      <c r="E22" s="15"/>
      <c r="F22" s="15"/>
      <c r="G22" s="15"/>
      <c r="H22" s="15"/>
      <c r="I22" s="15"/>
      <c r="J22" s="15"/>
      <c r="K22" s="15"/>
      <c r="L22" s="41"/>
      <c r="M22" s="34">
        <f t="shared" si="2"/>
        <v>0</v>
      </c>
      <c r="N22" s="4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</row>
    <row r="23" spans="1:262" s="5" customFormat="1" ht="24.95" customHeight="1" x14ac:dyDescent="0.25">
      <c r="A23" s="4"/>
      <c r="B23" s="113" t="s">
        <v>27</v>
      </c>
      <c r="C23" s="114"/>
      <c r="D23" s="115"/>
      <c r="E23" s="15"/>
      <c r="F23" s="15"/>
      <c r="G23" s="15"/>
      <c r="H23" s="15"/>
      <c r="I23" s="15"/>
      <c r="J23" s="15"/>
      <c r="K23" s="15"/>
      <c r="L23" s="41"/>
      <c r="M23" s="34">
        <f t="shared" si="2"/>
        <v>0</v>
      </c>
      <c r="N23" s="4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</row>
    <row r="24" spans="1:262" s="5" customFormat="1" ht="24.95" customHeight="1" x14ac:dyDescent="0.25">
      <c r="A24" s="4"/>
      <c r="B24" s="113" t="s">
        <v>28</v>
      </c>
      <c r="C24" s="114"/>
      <c r="D24" s="115"/>
      <c r="E24" s="15"/>
      <c r="F24" s="15"/>
      <c r="G24" s="15"/>
      <c r="H24" s="15"/>
      <c r="I24" s="15"/>
      <c r="J24" s="15"/>
      <c r="K24" s="15"/>
      <c r="L24" s="41"/>
      <c r="M24" s="34">
        <f t="shared" si="2"/>
        <v>0</v>
      </c>
      <c r="N24" s="4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</row>
    <row r="25" spans="1:262" s="5" customFormat="1" ht="24.95" customHeight="1" x14ac:dyDescent="0.25">
      <c r="A25" s="4"/>
      <c r="B25" s="113" t="s">
        <v>29</v>
      </c>
      <c r="C25" s="114"/>
      <c r="D25" s="115"/>
      <c r="E25" s="15"/>
      <c r="F25" s="15"/>
      <c r="G25" s="15"/>
      <c r="H25" s="15"/>
      <c r="I25" s="15"/>
      <c r="J25" s="15"/>
      <c r="K25" s="15"/>
      <c r="L25" s="41"/>
      <c r="M25" s="34">
        <f t="shared" si="2"/>
        <v>0</v>
      </c>
      <c r="N25" s="46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</row>
    <row r="26" spans="1:262" s="5" customFormat="1" ht="24.95" customHeight="1" thickBot="1" x14ac:dyDescent="0.3">
      <c r="A26" s="4"/>
      <c r="B26" s="116" t="s">
        <v>30</v>
      </c>
      <c r="C26" s="117"/>
      <c r="D26" s="118"/>
      <c r="E26" s="16"/>
      <c r="F26" s="17"/>
      <c r="G26" s="16"/>
      <c r="H26" s="16"/>
      <c r="I26" s="16"/>
      <c r="J26" s="16"/>
      <c r="K26" s="16"/>
      <c r="L26" s="42"/>
      <c r="M26" s="35">
        <f t="shared" si="2"/>
        <v>0</v>
      </c>
      <c r="N26" s="4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</row>
    <row r="27" spans="1:262" s="5" customFormat="1" ht="24.95" customHeight="1" thickTop="1" thickBot="1" x14ac:dyDescent="0.3">
      <c r="A27" s="4"/>
      <c r="B27" s="55" t="s">
        <v>22</v>
      </c>
      <c r="C27" s="89" t="s">
        <v>23</v>
      </c>
      <c r="D27" s="90"/>
      <c r="E27" s="20">
        <f>SUM(E20:E26)</f>
        <v>0</v>
      </c>
      <c r="F27" s="20">
        <f t="shared" ref="F27:L27" si="3">SUM(F20:F26)</f>
        <v>0</v>
      </c>
      <c r="G27" s="20">
        <f t="shared" si="3"/>
        <v>0</v>
      </c>
      <c r="H27" s="20">
        <f t="shared" si="3"/>
        <v>0</v>
      </c>
      <c r="I27" s="20">
        <f t="shared" si="3"/>
        <v>0</v>
      </c>
      <c r="J27" s="20">
        <f t="shared" si="3"/>
        <v>0</v>
      </c>
      <c r="K27" s="20">
        <f t="shared" si="3"/>
        <v>0</v>
      </c>
      <c r="L27" s="44">
        <f t="shared" si="3"/>
        <v>0</v>
      </c>
      <c r="M27" s="30">
        <f t="shared" si="2"/>
        <v>0</v>
      </c>
      <c r="N27" s="4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</row>
    <row r="28" spans="1:262" s="5" customFormat="1" ht="24.95" customHeight="1" thickBot="1" x14ac:dyDescent="0.3">
      <c r="A28" s="4"/>
      <c r="B28" s="7"/>
      <c r="C28" s="7"/>
      <c r="D28" s="7"/>
      <c r="E28" s="9"/>
      <c r="F28" s="10"/>
      <c r="G28" s="9"/>
      <c r="H28" s="10"/>
      <c r="I28" s="9"/>
      <c r="J28" s="10"/>
      <c r="K28" s="9"/>
      <c r="L28" s="10"/>
      <c r="M28" s="8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</row>
    <row r="29" spans="1:262" s="7" customFormat="1" ht="24.95" customHeight="1" thickTop="1" x14ac:dyDescent="0.25">
      <c r="A29" s="6"/>
      <c r="B29" s="110" t="s">
        <v>31</v>
      </c>
      <c r="C29" s="111"/>
      <c r="D29" s="112"/>
      <c r="E29" s="13" t="str">
        <f>$E$7</f>
        <v>Ruolo1</v>
      </c>
      <c r="F29" s="13" t="str">
        <f>$F$7</f>
        <v>Ruolo2</v>
      </c>
      <c r="G29" s="13" t="str">
        <f>$G$7</f>
        <v>Ruolo3</v>
      </c>
      <c r="H29" s="13" t="str">
        <f>$H$7</f>
        <v>Ruolo4</v>
      </c>
      <c r="I29" s="13" t="str">
        <f>$I$7</f>
        <v>Ruolo5</v>
      </c>
      <c r="J29" s="13" t="str">
        <f>$J$7</f>
        <v>Ruolo6</v>
      </c>
      <c r="K29" s="13" t="str">
        <f>$K$7</f>
        <v>Ruolo7</v>
      </c>
      <c r="L29" s="37" t="str">
        <f>$L$7</f>
        <v>Ruolo8</v>
      </c>
      <c r="M29" s="31" t="s">
        <v>13</v>
      </c>
      <c r="N29" s="45" t="s">
        <v>14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</row>
    <row r="30" spans="1:262" s="5" customFormat="1" ht="24.95" customHeight="1" x14ac:dyDescent="0.25">
      <c r="A30" s="4"/>
      <c r="B30" s="104" t="s">
        <v>32</v>
      </c>
      <c r="C30" s="105"/>
      <c r="D30" s="106"/>
      <c r="E30" s="14"/>
      <c r="F30" s="14"/>
      <c r="G30" s="14"/>
      <c r="H30" s="14"/>
      <c r="I30" s="14"/>
      <c r="J30" s="14"/>
      <c r="K30" s="14"/>
      <c r="L30" s="40"/>
      <c r="M30" s="34">
        <f>SUM(E30:L30)</f>
        <v>0</v>
      </c>
      <c r="N30" s="4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</row>
    <row r="31" spans="1:262" s="5" customFormat="1" ht="24.95" customHeight="1" x14ac:dyDescent="0.25">
      <c r="A31" s="4"/>
      <c r="B31" s="104" t="s">
        <v>33</v>
      </c>
      <c r="C31" s="105"/>
      <c r="D31" s="106"/>
      <c r="E31" s="15"/>
      <c r="F31" s="15"/>
      <c r="G31" s="15"/>
      <c r="H31" s="15"/>
      <c r="I31" s="15"/>
      <c r="J31" s="15"/>
      <c r="K31" s="15"/>
      <c r="L31" s="41"/>
      <c r="M31" s="34">
        <f t="shared" ref="M31:M37" si="4">SUM(E31:L31)</f>
        <v>0</v>
      </c>
      <c r="N31" s="4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 s="5" customFormat="1" ht="24.95" customHeight="1" x14ac:dyDescent="0.25">
      <c r="A32" s="4"/>
      <c r="B32" s="104" t="s">
        <v>34</v>
      </c>
      <c r="C32" s="105"/>
      <c r="D32" s="106"/>
      <c r="E32" s="15"/>
      <c r="F32" s="15"/>
      <c r="G32" s="15"/>
      <c r="H32" s="15"/>
      <c r="I32" s="15"/>
      <c r="J32" s="15"/>
      <c r="K32" s="15"/>
      <c r="L32" s="41"/>
      <c r="M32" s="34">
        <f t="shared" si="4"/>
        <v>0</v>
      </c>
      <c r="N32" s="4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 s="5" customFormat="1" ht="24.95" customHeight="1" x14ac:dyDescent="0.25">
      <c r="A33" s="4"/>
      <c r="B33" s="104" t="s">
        <v>35</v>
      </c>
      <c r="C33" s="105"/>
      <c r="D33" s="106"/>
      <c r="E33" s="15"/>
      <c r="F33" s="15"/>
      <c r="G33" s="15"/>
      <c r="H33" s="15"/>
      <c r="I33" s="15"/>
      <c r="J33" s="15"/>
      <c r="K33" s="15"/>
      <c r="L33" s="41"/>
      <c r="M33" s="34">
        <f t="shared" si="4"/>
        <v>0</v>
      </c>
      <c r="N33" s="4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 s="5" customFormat="1" ht="24.95" customHeight="1" x14ac:dyDescent="0.25">
      <c r="A34" s="4"/>
      <c r="B34" s="104" t="s">
        <v>36</v>
      </c>
      <c r="C34" s="105"/>
      <c r="D34" s="106"/>
      <c r="E34" s="15"/>
      <c r="F34" s="15"/>
      <c r="G34" s="15"/>
      <c r="H34" s="15"/>
      <c r="I34" s="15"/>
      <c r="J34" s="15"/>
      <c r="K34" s="15"/>
      <c r="L34" s="41"/>
      <c r="M34" s="34">
        <f t="shared" si="4"/>
        <v>0</v>
      </c>
      <c r="N34" s="46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 s="5" customFormat="1" ht="24.95" customHeight="1" x14ac:dyDescent="0.25">
      <c r="A35" s="4"/>
      <c r="B35" s="104" t="s">
        <v>37</v>
      </c>
      <c r="C35" s="105"/>
      <c r="D35" s="106"/>
      <c r="E35" s="15"/>
      <c r="F35" s="15"/>
      <c r="G35" s="15"/>
      <c r="H35" s="15"/>
      <c r="I35" s="15"/>
      <c r="J35" s="15"/>
      <c r="K35" s="15"/>
      <c r="L35" s="41"/>
      <c r="M35" s="34">
        <f t="shared" si="4"/>
        <v>0</v>
      </c>
      <c r="N35" s="4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 s="5" customFormat="1" ht="24.95" customHeight="1" thickBot="1" x14ac:dyDescent="0.3">
      <c r="A36" s="4"/>
      <c r="B36" s="107" t="s">
        <v>38</v>
      </c>
      <c r="C36" s="108"/>
      <c r="D36" s="109"/>
      <c r="E36" s="16"/>
      <c r="F36" s="17"/>
      <c r="G36" s="16"/>
      <c r="H36" s="16"/>
      <c r="I36" s="16"/>
      <c r="J36" s="16"/>
      <c r="K36" s="16"/>
      <c r="L36" s="42"/>
      <c r="M36" s="35">
        <f t="shared" si="4"/>
        <v>0</v>
      </c>
      <c r="N36" s="4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 s="5" customFormat="1" ht="24.95" customHeight="1" thickTop="1" thickBot="1" x14ac:dyDescent="0.3">
      <c r="A37" s="4"/>
      <c r="B37" s="56" t="s">
        <v>22</v>
      </c>
      <c r="C37" s="91" t="s">
        <v>31</v>
      </c>
      <c r="D37" s="92"/>
      <c r="E37" s="21">
        <f>SUM(E30:E36)</f>
        <v>0</v>
      </c>
      <c r="F37" s="21">
        <f t="shared" ref="F37:L37" si="5">SUM(F30:F36)</f>
        <v>0</v>
      </c>
      <c r="G37" s="21">
        <f t="shared" si="5"/>
        <v>0</v>
      </c>
      <c r="H37" s="21">
        <f t="shared" si="5"/>
        <v>0</v>
      </c>
      <c r="I37" s="21">
        <f t="shared" si="5"/>
        <v>0</v>
      </c>
      <c r="J37" s="21">
        <f t="shared" si="5"/>
        <v>0</v>
      </c>
      <c r="K37" s="21">
        <f t="shared" si="5"/>
        <v>0</v>
      </c>
      <c r="L37" s="43">
        <f t="shared" si="5"/>
        <v>0</v>
      </c>
      <c r="M37" s="30">
        <f t="shared" si="4"/>
        <v>0</v>
      </c>
      <c r="N37" s="48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 ht="15" customHeight="1" thickBo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s="5" customFormat="1" ht="24.95" customHeight="1" thickTop="1" thickBot="1" x14ac:dyDescent="0.3">
      <c r="A39" s="4"/>
      <c r="B39" s="87" t="s">
        <v>22</v>
      </c>
      <c r="C39" s="103"/>
      <c r="D39" s="88"/>
      <c r="E39" s="18">
        <f>SUM(E17,E27,E37)</f>
        <v>0</v>
      </c>
      <c r="F39" s="18">
        <f t="shared" ref="F39:L39" si="6">SUM(F17,F27,F37)</f>
        <v>0</v>
      </c>
      <c r="G39" s="18">
        <f t="shared" si="6"/>
        <v>0</v>
      </c>
      <c r="H39" s="18">
        <f t="shared" si="6"/>
        <v>0</v>
      </c>
      <c r="I39" s="18">
        <f t="shared" si="6"/>
        <v>0</v>
      </c>
      <c r="J39" s="18">
        <f t="shared" si="6"/>
        <v>0</v>
      </c>
      <c r="K39" s="18">
        <f t="shared" si="6"/>
        <v>0</v>
      </c>
      <c r="L39" s="36">
        <f t="shared" si="6"/>
        <v>0</v>
      </c>
      <c r="M39" s="30">
        <f t="shared" ref="M39" si="7">SUM(E39:L39)</f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 ht="1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s="5" customFormat="1" ht="15" customHeight="1" thickBot="1" x14ac:dyDescent="0.3">
      <c r="A41" s="4"/>
      <c r="B41" s="7"/>
      <c r="C41" s="24" t="s">
        <v>39</v>
      </c>
      <c r="D41" s="24" t="s">
        <v>40</v>
      </c>
      <c r="E41" s="25"/>
      <c r="F41" s="26"/>
      <c r="G41" s="25"/>
      <c r="H41" s="26"/>
      <c r="I41" s="25"/>
      <c r="J41" s="26"/>
      <c r="K41" s="25"/>
      <c r="L41" s="26"/>
      <c r="M41" s="27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 s="5" customFormat="1" ht="24.95" customHeight="1" thickTop="1" thickBot="1" x14ac:dyDescent="0.3">
      <c r="A42" s="4"/>
      <c r="B42" s="19" t="s">
        <v>41</v>
      </c>
      <c r="C42" s="22">
        <v>10</v>
      </c>
      <c r="D42" s="22">
        <v>8</v>
      </c>
      <c r="E42" s="23" t="str">
        <f>IF(E39=0,"0",$C$42*$D$42)</f>
        <v>0</v>
      </c>
      <c r="F42" s="23" t="str">
        <f t="shared" ref="F42:L42" si="8">IF(F39=0,"0",$C$42*$D$42)</f>
        <v>0</v>
      </c>
      <c r="G42" s="23" t="str">
        <f t="shared" si="8"/>
        <v>0</v>
      </c>
      <c r="H42" s="23" t="str">
        <f t="shared" si="8"/>
        <v>0</v>
      </c>
      <c r="I42" s="23" t="str">
        <f t="shared" si="8"/>
        <v>0</v>
      </c>
      <c r="J42" s="23" t="str">
        <f t="shared" si="8"/>
        <v>0</v>
      </c>
      <c r="K42" s="23" t="str">
        <f t="shared" si="8"/>
        <v>0</v>
      </c>
      <c r="L42" s="39" t="str">
        <f t="shared" si="8"/>
        <v>0</v>
      </c>
      <c r="M42" s="33">
        <f>SUM(E42:L42)</f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 ht="15" customHeight="1" thickBo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s="5" customFormat="1" ht="24.95" customHeight="1" thickTop="1" thickBot="1" x14ac:dyDescent="0.3">
      <c r="A44" s="4"/>
      <c r="B44" s="100" t="s">
        <v>42</v>
      </c>
      <c r="C44" s="101"/>
      <c r="D44" s="102"/>
      <c r="E44" s="28" t="str">
        <f t="shared" ref="E44:J44" si="9">IF(E39=0,"",E42-E39)</f>
        <v/>
      </c>
      <c r="F44" s="28" t="str">
        <f t="shared" si="9"/>
        <v/>
      </c>
      <c r="G44" s="28" t="str">
        <f t="shared" si="9"/>
        <v/>
      </c>
      <c r="H44" s="28" t="str">
        <f t="shared" si="9"/>
        <v/>
      </c>
      <c r="I44" s="28" t="str">
        <f t="shared" si="9"/>
        <v/>
      </c>
      <c r="J44" s="28" t="str">
        <f t="shared" si="9"/>
        <v/>
      </c>
      <c r="K44" s="28" t="str">
        <f>IF(K39=0,"",K42-K39)</f>
        <v/>
      </c>
      <c r="L44" s="52" t="str">
        <f>IF(L39=0,"",L42-L39)</f>
        <v/>
      </c>
      <c r="M44" s="30">
        <f t="shared" ref="M44" si="10">SUM(E44:L44)</f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 ht="15" customHeight="1" thickBo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s="7" customFormat="1" ht="24.95" customHeight="1" thickTop="1" thickBot="1" x14ac:dyDescent="0.3">
      <c r="A46" s="6"/>
      <c r="B46" s="84" t="s">
        <v>43</v>
      </c>
      <c r="C46" s="85"/>
      <c r="D46" s="86"/>
      <c r="E46" s="13" t="str">
        <f>$E$7</f>
        <v>Ruolo1</v>
      </c>
      <c r="F46" s="13" t="str">
        <f>$F$7</f>
        <v>Ruolo2</v>
      </c>
      <c r="G46" s="13" t="str">
        <f>$G$7</f>
        <v>Ruolo3</v>
      </c>
      <c r="H46" s="13" t="str">
        <f>$H$7</f>
        <v>Ruolo4</v>
      </c>
      <c r="I46" s="13" t="str">
        <f>$I$7</f>
        <v>Ruolo5</v>
      </c>
      <c r="J46" s="13" t="str">
        <f>$J$7</f>
        <v>Ruolo6</v>
      </c>
      <c r="K46" s="13" t="str">
        <f>$K$7</f>
        <v>Ruolo7</v>
      </c>
      <c r="L46" s="37" t="str">
        <f>$L$7</f>
        <v>Ruolo8</v>
      </c>
      <c r="M46" s="31" t="s">
        <v>44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</row>
    <row r="47" spans="1:262" s="5" customFormat="1" ht="45" customHeight="1" thickTop="1" thickBot="1" x14ac:dyDescent="0.3">
      <c r="A47" s="4"/>
      <c r="B47" s="97" t="s">
        <v>45</v>
      </c>
      <c r="C47" s="98"/>
      <c r="D47" s="99"/>
      <c r="E47" s="29"/>
      <c r="F47" s="29"/>
      <c r="G47" s="29"/>
      <c r="H47" s="29"/>
      <c r="I47" s="29"/>
      <c r="J47" s="29"/>
      <c r="K47" s="29"/>
      <c r="L47" s="38"/>
      <c r="M47" s="32" t="str">
        <f>IFERROR(AVERAGE(E47:L47),"")</f>
        <v/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 ht="15" customHeight="1" thickBo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s="7" customFormat="1" ht="24.95" customHeight="1" thickTop="1" thickBot="1" x14ac:dyDescent="0.3">
      <c r="A49" s="6"/>
      <c r="B49" s="78" t="s">
        <v>46</v>
      </c>
      <c r="C49" s="79"/>
      <c r="D49" s="80"/>
      <c r="E49" s="67" t="str">
        <f>$E$7</f>
        <v>Ruolo1</v>
      </c>
      <c r="F49" s="67" t="str">
        <f>$F$7</f>
        <v>Ruolo2</v>
      </c>
      <c r="G49" s="67" t="str">
        <f>$G$7</f>
        <v>Ruolo3</v>
      </c>
      <c r="H49" s="67" t="str">
        <f>$H$7</f>
        <v>Ruolo4</v>
      </c>
      <c r="I49" s="67" t="str">
        <f>$I$7</f>
        <v>Ruolo5</v>
      </c>
      <c r="J49" s="67" t="str">
        <f>$J$7</f>
        <v>Ruolo6</v>
      </c>
      <c r="K49" s="67" t="str">
        <f>$K$7</f>
        <v>Ruolo7</v>
      </c>
      <c r="L49" s="68" t="str">
        <f>$L$7</f>
        <v>Ruolo8</v>
      </c>
      <c r="M49" s="69" t="s">
        <v>13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</row>
    <row r="50" spans="1:262" s="5" customFormat="1" ht="24.95" customHeight="1" thickTop="1" thickBot="1" x14ac:dyDescent="0.3">
      <c r="A50" s="4"/>
      <c r="B50" s="57" t="s">
        <v>22</v>
      </c>
      <c r="C50" s="93" t="s">
        <v>46</v>
      </c>
      <c r="D50" s="94"/>
      <c r="E50" s="65" t="str">
        <f>IF(E44="","",E44*E47)</f>
        <v/>
      </c>
      <c r="F50" s="65" t="str">
        <f t="shared" ref="F50:L50" si="11">IF(F44="","",F44*F47)</f>
        <v/>
      </c>
      <c r="G50" s="65" t="str">
        <f t="shared" si="11"/>
        <v/>
      </c>
      <c r="H50" s="65" t="str">
        <f t="shared" si="11"/>
        <v/>
      </c>
      <c r="I50" s="65" t="str">
        <f t="shared" si="11"/>
        <v/>
      </c>
      <c r="J50" s="65" t="str">
        <f t="shared" si="11"/>
        <v/>
      </c>
      <c r="K50" s="65" t="str">
        <f t="shared" si="11"/>
        <v/>
      </c>
      <c r="L50" s="66" t="str">
        <f t="shared" si="11"/>
        <v/>
      </c>
      <c r="M50" s="33">
        <f>SUM(E50:L50)</f>
        <v>0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 ht="15" customHeight="1" thickBo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s="5" customFormat="1" ht="24.95" customHeight="1" thickTop="1" thickBot="1" x14ac:dyDescent="0.3">
      <c r="A52" s="4"/>
      <c r="B52" s="100" t="s">
        <v>47</v>
      </c>
      <c r="C52" s="101"/>
      <c r="D52" s="102"/>
      <c r="E52" s="18">
        <f t="shared" ref="E52:L52" si="12">SUM(E17,E27,E37,E50)</f>
        <v>0</v>
      </c>
      <c r="F52" s="18">
        <f t="shared" si="12"/>
        <v>0</v>
      </c>
      <c r="G52" s="18">
        <f t="shared" si="12"/>
        <v>0</v>
      </c>
      <c r="H52" s="18">
        <f t="shared" si="12"/>
        <v>0</v>
      </c>
      <c r="I52" s="18">
        <f t="shared" si="12"/>
        <v>0</v>
      </c>
      <c r="J52" s="18">
        <f t="shared" si="12"/>
        <v>0</v>
      </c>
      <c r="K52" s="18">
        <f t="shared" si="12"/>
        <v>0</v>
      </c>
      <c r="L52" s="36">
        <f t="shared" si="12"/>
        <v>0</v>
      </c>
      <c r="M52" s="30">
        <f t="shared" ref="M52" si="13">SUM(E52:L52)</f>
        <v>0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 ht="15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s="7" customFormat="1" ht="24.95" customHeight="1" thickTop="1" thickBot="1" x14ac:dyDescent="0.3">
      <c r="A54" s="6"/>
      <c r="B54" s="95"/>
      <c r="C54" s="95"/>
      <c r="D54" s="96"/>
      <c r="E54" s="31" t="str">
        <f>$E$7</f>
        <v>Ruolo1</v>
      </c>
      <c r="F54" s="13" t="str">
        <f>$F$7</f>
        <v>Ruolo2</v>
      </c>
      <c r="G54" s="13" t="str">
        <f>$G$7</f>
        <v>Ruolo3</v>
      </c>
      <c r="H54" s="13" t="str">
        <f>$H$7</f>
        <v>Ruolo4</v>
      </c>
      <c r="I54" s="13" t="str">
        <f>$I$7</f>
        <v>Ruolo5</v>
      </c>
      <c r="J54" s="13" t="str">
        <f>$J$7</f>
        <v>Ruolo6</v>
      </c>
      <c r="K54" s="13" t="str">
        <f>$K$7</f>
        <v>Ruolo7</v>
      </c>
      <c r="L54" s="37" t="str">
        <f>$L$7</f>
        <v>Ruolo8</v>
      </c>
      <c r="M54" s="31" t="s">
        <v>13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</row>
    <row r="55" spans="1:262" s="5" customFormat="1" ht="24.95" customHeight="1" thickTop="1" thickBot="1" x14ac:dyDescent="0.3">
      <c r="A55" s="4"/>
      <c r="B55" s="81" t="s">
        <v>2</v>
      </c>
      <c r="C55" s="82"/>
      <c r="D55" s="83"/>
      <c r="E55" s="58">
        <f>E42-E52</f>
        <v>0</v>
      </c>
      <c r="F55" s="58">
        <f t="shared" ref="F55:L55" si="14">F42-F52</f>
        <v>0</v>
      </c>
      <c r="G55" s="58">
        <f t="shared" si="14"/>
        <v>0</v>
      </c>
      <c r="H55" s="58">
        <f t="shared" si="14"/>
        <v>0</v>
      </c>
      <c r="I55" s="58">
        <f t="shared" si="14"/>
        <v>0</v>
      </c>
      <c r="J55" s="58">
        <f t="shared" si="14"/>
        <v>0</v>
      </c>
      <c r="K55" s="58">
        <f t="shared" si="14"/>
        <v>0</v>
      </c>
      <c r="L55" s="59">
        <f t="shared" si="14"/>
        <v>0</v>
      </c>
      <c r="M55" s="30">
        <f t="shared" ref="M55" si="15">SUM(E55:L55)</f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 s="5" customFormat="1" ht="24.95" customHeight="1" thickBot="1" x14ac:dyDescent="0.3">
      <c r="A56" s="4"/>
      <c r="B56" s="7"/>
      <c r="C56" s="7"/>
      <c r="D56" s="7"/>
      <c r="E56" s="9"/>
      <c r="F56" s="10"/>
      <c r="G56" s="9"/>
      <c r="H56" s="10"/>
      <c r="I56" s="9"/>
      <c r="J56" s="10"/>
      <c r="K56" s="9"/>
      <c r="L56" s="10"/>
      <c r="M56" s="8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 ht="24.95" customHeight="1" x14ac:dyDescent="0.25">
      <c r="A57" s="1"/>
      <c r="B57" s="74" t="s">
        <v>2</v>
      </c>
      <c r="C57" s="74"/>
      <c r="D57" s="74"/>
      <c r="E57" s="60">
        <f>M55</f>
        <v>0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ht="24.95" customHeight="1" x14ac:dyDescent="0.25">
      <c r="A58" s="1"/>
      <c r="B58" s="73" t="s">
        <v>46</v>
      </c>
      <c r="C58" s="73"/>
      <c r="D58" s="73"/>
      <c r="E58" s="61">
        <f>M50</f>
        <v>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ht="24.95" customHeight="1" x14ac:dyDescent="0.25">
      <c r="A59" s="1"/>
      <c r="B59" s="75" t="s">
        <v>31</v>
      </c>
      <c r="C59" s="75"/>
      <c r="D59" s="75"/>
      <c r="E59" s="62">
        <f>M37</f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ht="24.95" customHeight="1" x14ac:dyDescent="0.25">
      <c r="A60" s="1"/>
      <c r="B60" s="76" t="s">
        <v>23</v>
      </c>
      <c r="C60" s="76"/>
      <c r="D60" s="76"/>
      <c r="E60" s="63">
        <f>M27</f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ht="24.95" customHeight="1" x14ac:dyDescent="0.25">
      <c r="A61" s="1"/>
      <c r="B61" s="77" t="s">
        <v>12</v>
      </c>
      <c r="C61" s="77"/>
      <c r="D61" s="77"/>
      <c r="E61" s="64">
        <f>M17</f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6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6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6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6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6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6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6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6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6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6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6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6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6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6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6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6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1:26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1:26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1:26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1:26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1:26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1:26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1:26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1:26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1:26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1:26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1:26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1:26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1:26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1:26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1:26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1:26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1:28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1:28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1:28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1:28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1:28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1:28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1:28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1:28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1:28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1:28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1:28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1:28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1:28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1:28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1:28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1:28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1:28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  <row r="1091" spans="1:28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</row>
    <row r="1092" spans="1:28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</row>
    <row r="1093" spans="1:28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</row>
    <row r="1094" spans="1:28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</row>
    <row r="1095" spans="1:28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</row>
    <row r="1096" spans="1:28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</row>
    <row r="1097" spans="1:28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</row>
    <row r="1098" spans="1:28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</row>
    <row r="1099" spans="1:28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</row>
    <row r="1100" spans="1:28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</row>
    <row r="1101" spans="1:28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</row>
    <row r="1102" spans="1:28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</row>
    <row r="1103" spans="1:28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</row>
    <row r="1104" spans="1:28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</row>
    <row r="1105" spans="1:286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</row>
  </sheetData>
  <mergeCells count="43">
    <mergeCell ref="B7:C7"/>
    <mergeCell ref="B2:N2"/>
    <mergeCell ref="B57:D57"/>
    <mergeCell ref="B58:D58"/>
    <mergeCell ref="B59:D59"/>
    <mergeCell ref="B35:D35"/>
    <mergeCell ref="B36:D36"/>
    <mergeCell ref="C37:D37"/>
    <mergeCell ref="B39:D39"/>
    <mergeCell ref="B44:D44"/>
    <mergeCell ref="B46:D46"/>
    <mergeCell ref="B29:D29"/>
    <mergeCell ref="B30:D30"/>
    <mergeCell ref="B31:D31"/>
    <mergeCell ref="B32:D32"/>
    <mergeCell ref="B33:D33"/>
    <mergeCell ref="B60:D60"/>
    <mergeCell ref="B61:D61"/>
    <mergeCell ref="B47:D47"/>
    <mergeCell ref="B49:D49"/>
    <mergeCell ref="C50:D50"/>
    <mergeCell ref="B52:D52"/>
    <mergeCell ref="B54:D54"/>
    <mergeCell ref="B55:D55"/>
    <mergeCell ref="B34:D34"/>
    <mergeCell ref="B22:D22"/>
    <mergeCell ref="B23:D23"/>
    <mergeCell ref="B24:D24"/>
    <mergeCell ref="B25:D25"/>
    <mergeCell ref="B26:D26"/>
    <mergeCell ref="C27:D27"/>
    <mergeCell ref="B21:D21"/>
    <mergeCell ref="B9:D9"/>
    <mergeCell ref="B10:D10"/>
    <mergeCell ref="B11:D11"/>
    <mergeCell ref="B12:D12"/>
    <mergeCell ref="B13:D13"/>
    <mergeCell ref="B14:D14"/>
    <mergeCell ref="B15:D15"/>
    <mergeCell ref="B16:D16"/>
    <mergeCell ref="C17:D17"/>
    <mergeCell ref="B19:D19"/>
    <mergeCell ref="B20:D20"/>
  </mergeCells>
  <conditionalFormatting sqref="E47:M47">
    <cfRule type="colorScale" priority="1">
      <colorScale>
        <cfvo type="min"/>
        <cfvo type="percentile" val="50"/>
        <cfvo type="max"/>
        <color rgb="FFBAFDFC"/>
        <color theme="7" tint="0.39997558519241921"/>
        <color rgb="FFFF9487"/>
      </colorScale>
    </cfRule>
  </conditionalFormatting>
  <pageMargins left="0.4" right="0.4" top="0.4" bottom="0.4" header="0" footer="0"/>
  <pageSetup scale="79" fitToHeight="0" orientation="landscape" horizontalDpi="4294967292" verticalDpi="4294967292"/>
  <rowBreaks count="3" manualBreakCount="3">
    <brk id="6" max="16383" man="1"/>
    <brk id="28" max="16383" man="1"/>
    <brk id="4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2" customWidth="1"/>
    <col min="2" max="2" width="88.375" style="12" customWidth="1"/>
    <col min="3" max="16384" width="10.875" style="12"/>
  </cols>
  <sheetData>
    <row r="1" spans="2:2" ht="20.100000000000001" customHeight="1" x14ac:dyDescent="0.25"/>
    <row r="2" spans="2:2" ht="108" customHeight="1" x14ac:dyDescent="0.25">
      <c r="B2" s="2" t="s">
        <v>50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Pianificazione delle </vt:lpstr>
      <vt:lpstr>VUOTO - Pianificazione delle ca</vt:lpstr>
      <vt:lpstr>- Dichiarazione di non responsa</vt:lpstr>
      <vt:lpstr>'ESEMPIO - Pianificazione delle '!Print_Area</vt:lpstr>
      <vt:lpstr>'VUOTO - Pianificazione delle ca'!Print_Area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dcterms:created xsi:type="dcterms:W3CDTF">2015-02-24T20:54:23Z</dcterms:created>
  <dcterms:modified xsi:type="dcterms:W3CDTF">2024-10-28T13:56:55Z</dcterms:modified>
</cp:coreProperties>
</file>