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kpi-dashboard-templates-FILES-IT/"/>
    </mc:Choice>
  </mc:AlternateContent>
  <xr:revisionPtr revIDLastSave="0" documentId="13_ncr:1_{1A739D97-F1DC-8143-B3C7-637CBD9FDFD7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ESEMPIO Dashboard gestione di p" sheetId="10" r:id="rId1"/>
    <sheet name="VUOTO - Dashboard gestione di p" sheetId="1" r:id="rId2"/>
    <sheet name="Tasti a discesa - NON ELIMINARE" sheetId="9" r:id="rId3"/>
    <sheet name="- Dichiarazione di non responsa" sheetId="8" r:id="rId4"/>
  </sheets>
  <externalReferences>
    <externalReference r:id="rId5"/>
    <externalReference r:id="rId6"/>
    <externalReference r:id="rId7"/>
  </externalReferences>
  <definedNames>
    <definedName name="end_time">'[1]Distributed Team Meeting Plan'!$E$6</definedName>
    <definedName name="LEADS_table">[2]!CRM_Leads_table[#Data]</definedName>
    <definedName name="_xlnm.Print_Area" localSheetId="0">'ESEMPIO Dashboard gestione di p'!$B$2:$J$39</definedName>
    <definedName name="_xlnm.Print_Area" localSheetId="1">'VUOTO - Dashboard gestione di p'!$B$2:$J$39</definedName>
    <definedName name="start_time">'[1]Distributed Team Meeting Plan'!$D$6</definedName>
    <definedName name="Type" localSheetId="3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8" i="10" l="1"/>
  <c r="C37" i="10"/>
  <c r="C36" i="10"/>
  <c r="C35" i="10"/>
  <c r="C30" i="10"/>
  <c r="C29" i="10"/>
  <c r="C28" i="10"/>
  <c r="C27" i="10"/>
  <c r="C26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21" i="1"/>
  <c r="C31" i="10"/>
  <c r="C39" i="10"/>
  <c r="D37" i="10"/>
  <c r="D28" i="10"/>
  <c r="D30" i="10"/>
  <c r="D27" i="10"/>
  <c r="D29" i="10"/>
  <c r="D26" i="10"/>
  <c r="D31" i="10"/>
  <c r="C38" i="1"/>
  <c r="C37" i="1"/>
  <c r="C36" i="1"/>
  <c r="C35" i="1"/>
  <c r="C30" i="1"/>
  <c r="C29" i="1"/>
  <c r="C28" i="1"/>
  <c r="C27" i="1"/>
  <c r="C26" i="1"/>
  <c r="D38" i="10"/>
  <c r="D36" i="10"/>
  <c r="D35" i="10"/>
  <c r="D39" i="10"/>
  <c r="C39" i="1"/>
  <c r="D36" i="1"/>
  <c r="C31" i="1"/>
  <c r="D27" i="1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</calcChain>
</file>

<file path=xl/sharedStrings.xml><?xml version="1.0" encoding="utf-8"?>
<sst xmlns="http://schemas.openxmlformats.org/spreadsheetml/2006/main" count="211" uniqueCount="74">
  <si>
    <t>%</t>
  </si>
  <si>
    <t>BUDGET</t>
  </si>
  <si>
    <t>Alex B.</t>
  </si>
  <si>
    <t>Frank C.</t>
  </si>
  <si>
    <t>Jacob S.</t>
  </si>
  <si>
    <t>Kennedy K.</t>
  </si>
  <si>
    <t>Donald W.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</si>
  <si>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</si>
  <si>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TASTI A DISCESA - NON ELIMINARE</t>
  </si>
  <si>
    <t>STATO</t>
  </si>
  <si>
    <t>PRIORITÀ / RISCHIO</t>
  </si>
  <si>
    <t>Non iniziato</t>
  </si>
  <si>
    <t>Alta</t>
  </si>
  <si>
    <t>In corso</t>
  </si>
  <si>
    <t>Media</t>
  </si>
  <si>
    <t>Completato</t>
  </si>
  <si>
    <t>Bassa</t>
  </si>
  <si>
    <t>Scaduto</t>
  </si>
  <si>
    <t>In attesa</t>
  </si>
  <si>
    <t>MODELLO DASHBOARD KPI PER LA GESTIONE DEI PROGETTI</t>
  </si>
  <si>
    <t>NOME PROGETTO</t>
  </si>
  <si>
    <t>DATA</t>
  </si>
  <si>
    <t>STATO DEL PROGETTO</t>
  </si>
  <si>
    <t>% COMPLETAMENTO</t>
  </si>
  <si>
    <t>PROGETTO ALFA</t>
  </si>
  <si>
    <t>MM/GG/AA</t>
  </si>
  <si>
    <t>IN LINEA</t>
  </si>
  <si>
    <t>TIMELINE ATTIVITÀ</t>
  </si>
  <si>
    <t>DATI DELLA DASHBOARD</t>
  </si>
  <si>
    <t>TABELLA ATTIVITÀ</t>
  </si>
  <si>
    <t>NOME ATTIVITÀ</t>
  </si>
  <si>
    <t>ASSEGNATA A</t>
  </si>
  <si>
    <t>DATA DI INIZIO</t>
  </si>
  <si>
    <t>DATA DI FINE</t>
  </si>
  <si>
    <r>
      <t xml:space="preserve">DURATA
</t>
    </r>
    <r>
      <rPr>
        <sz val="9"/>
        <color theme="0"/>
        <rFont val="Century Gothic"/>
        <family val="1"/>
      </rPr>
      <t>in giorni</t>
    </r>
  </si>
  <si>
    <t>RISCHIO</t>
  </si>
  <si>
    <t>PRIORITÀ</t>
  </si>
  <si>
    <t>COMMENTI</t>
  </si>
  <si>
    <t>Fissare la riunione introduttiva</t>
  </si>
  <si>
    <t>Concordare gli obiettivi</t>
  </si>
  <si>
    <t>Richieste dettagliate</t>
  </si>
  <si>
    <t>Richieste hardware</t>
  </si>
  <si>
    <t>Piano definitivo delle risorse</t>
  </si>
  <si>
    <t>Personale</t>
  </si>
  <si>
    <t>Richieste tecniche</t>
  </si>
  <si>
    <t>Formazione</t>
  </si>
  <si>
    <t>Test</t>
  </si>
  <si>
    <t>Svil. Completo</t>
  </si>
  <si>
    <t>Configurazione hardware</t>
  </si>
  <si>
    <t>Test di sistema</t>
  </si>
  <si>
    <t>% STATO ATTIVITÀ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</si>
  <si>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</si>
  <si>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</si>
  <si>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</si>
  <si>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</si>
  <si>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</si>
  <si>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</si>
  <si>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</si>
  <si>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</si>
  <si>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</si>
  <si>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CLICCA QUI PER CREARE IN SMARTSHEET</t>
  </si>
  <si>
    <t xml:space="preserve">Inserisci i DATI DELLA DASHBOARD nelle tabelle che iniziano alla riga 8. La grafica della dashboard si popola automaticamente. </t>
  </si>
  <si>
    <t>Reclutamento dei candidati</t>
  </si>
  <si>
    <t>Conduci azioni disciplinari</t>
  </si>
  <si>
    <t>Progettazione e aggiornamento delle politiche aziendali</t>
  </si>
  <si>
    <t>Mantieni registri sui dipendenti</t>
  </si>
  <si>
    <t>Conduci un'analisi costi/benefici</t>
  </si>
  <si>
    <t>Formazione e sviluppo dei dipendenti</t>
  </si>
  <si>
    <t>Conduci analisi del lavoro e descrizioni dei ruoli</t>
  </si>
  <si>
    <t>Monitora le prestazioni dei dipendenti</t>
  </si>
  <si>
    <t>Risolvi i conflitti interni dei dipendenti</t>
  </si>
  <si>
    <t>Eroga premi e incentivi</t>
  </si>
  <si>
    <t>Stabilisci gli standard per le promozioni</t>
  </si>
  <si>
    <t>Esamina i reclami interni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</si>
</sst>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sz val="14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4" fillId="15" borderId="0" xfId="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9" fontId="17" fillId="2" borderId="0" xfId="6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21" fillId="8" borderId="0" xfId="7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3"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'ESEMPIO Dashboard gestione di p'!$D$10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'ESEMPIO Dashboard gestione di p'!$B$11:$B$22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Richieste dettagliate</c:v>
                </c:pt>
                <c:pt idx="3">
                  <c:v>Richieste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Richieste tecniche</c:v>
                </c:pt>
                <c:pt idx="7">
                  <c:v>Formazione</c:v>
                </c:pt>
                <c:pt idx="8">
                  <c:v>Test</c:v>
                </c:pt>
                <c:pt idx="9">
                  <c:v>Svil. Completo</c:v>
                </c:pt>
                <c:pt idx="10">
                  <c:v>Configurazione hardware</c:v>
                </c:pt>
                <c:pt idx="11">
                  <c:v>Test di sistema</c:v>
                </c:pt>
              </c:strCache>
            </c:strRef>
          </c:cat>
          <c:val>
            <c:numRef>
              <c:f>'ESEMPIO Dashboard gestione di p'!$D$11:$D$22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B-4F7E-A80A-B537571A531C}"/>
            </c:ext>
          </c:extLst>
        </c:ser>
        <c:ser>
          <c:idx val="1"/>
          <c:order val="1"/>
          <c:tx>
            <c:strRef>
              <c:f>'ESEMPIO Dashboard gestione di p'!$F$10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EB-4F7E-A80A-B537571A531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EB-4F7E-A80A-B537571A53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EB-4F7E-A80A-B537571A531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EB-4F7E-A80A-B537571A53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EB-4F7E-A80A-B537571A531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EB-4F7E-A80A-B537571A531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EB-4F7E-A80A-B537571A531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EB-4F7E-A80A-B537571A531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EB-4F7E-A80A-B537571A531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EB-4F7E-A80A-B537571A531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EB-4F7E-A80A-B537571A531C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CEB-4F7E-A80A-B537571A531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CEB-4F7E-A80A-B537571A531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CEB-4F7E-A80A-B537571A531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CEB-4F7E-A80A-B537571A531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CEB-4F7E-A80A-B537571A531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B-4F7E-A80A-B537571A531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CEB-4F7E-A80A-B537571A531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CEB-4F7E-A80A-B537571A531C}"/>
              </c:ext>
            </c:extLst>
          </c:dPt>
          <c:cat>
            <c:strRef>
              <c:f>'ESEMPIO Dashboard gestione di p'!$B$11:$B$22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Richieste dettagliate</c:v>
                </c:pt>
                <c:pt idx="3">
                  <c:v>Richieste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Richieste tecniche</c:v>
                </c:pt>
                <c:pt idx="7">
                  <c:v>Formazione</c:v>
                </c:pt>
                <c:pt idx="8">
                  <c:v>Test</c:v>
                </c:pt>
                <c:pt idx="9">
                  <c:v>Svil. Completo</c:v>
                </c:pt>
                <c:pt idx="10">
                  <c:v>Configurazione hardware</c:v>
                </c:pt>
                <c:pt idx="11">
                  <c:v>Test di sistema</c:v>
                </c:pt>
              </c:strCache>
            </c:strRef>
          </c:cat>
          <c:val>
            <c:numRef>
              <c:f>'ESEMPIO Dashboard gestione di p'!$F$11:$F$22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CEB-4F7E-A80A-B537571A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gestione di p'!$C$35:$C$38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gestione di p'!$C$35:$C$38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'ESEMPIO Dashboard gestione di p'!$B$26:$B$30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'ESEMPIO Dashboard gestione di p'!$C$26:$C$30</c:f>
              <c:numCache>
                <c:formatCode>0</c:formatCode>
                <c:ptCount val="5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59-42B7-B1DE-7542F65D4A1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'ESEMPIO Dashboard gestione di p'!$B$26:$B$30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'ESEMPIO Dashboard gestione di p'!$C$26:$C$30</c:f>
              <c:numCache>
                <c:formatCode>0</c:formatCode>
                <c:ptCount val="5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459-42B7-B1DE-7542F65D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414D-48D7-B62D-2B9B12E81204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414D-48D7-B62D-2B9B12E81204}"/>
              </c:ext>
            </c:extLst>
          </c:dPt>
          <c:cat>
            <c:strRef>
              <c:f>'ESEMPIO Dashboard gestione di p'!$F$25:$F$26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'ESEMPIO Dashboard gestione di p'!$G$25:$G$26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D-48D7-B62D-2B9B12E81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C709-4362-A125-0C8A3C099E75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C709-4362-A125-0C8A3C099E7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C709-4362-A125-0C8A3C099E75}"/>
              </c:ext>
            </c:extLst>
          </c:dPt>
          <c:cat>
            <c:strRef>
              <c:f>'ESEMPIO Dashboard gestione di p'!$F$34:$F$36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'ESEMPIO Dashboard gestione di p'!$G$34:$G$36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09-4362-A125-0C8A3C09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9E2-4717-B822-B0A068F88BF3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9E2-4717-B822-B0A068F88BF3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'ESEMPIO Dashboard gestione di p'!$B$35:$B$38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'ESEMPIO Dashboard gestione di p'!$C$35:$C$38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E2-4717-B822-B0A068F88BF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D9E2-4717-B822-B0A068F88BF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D9E2-4717-B822-B0A068F88BF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'ESEMPIO Dashboard gestione di p'!$B$35:$B$38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'ESEMPIO Dashboard gestione di p'!$C$35:$C$38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9E2-4717-B822-B0A068F8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Dashboard gestione di p'!$D$10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Dashboard gestione di p'!$B$11:$B$22</c:f>
              <c:strCache>
                <c:ptCount val="12"/>
                <c:pt idx="0">
                  <c:v>Reclutamento dei candidati</c:v>
                </c:pt>
                <c:pt idx="1">
                  <c:v>Conduci azioni disciplinari</c:v>
                </c:pt>
                <c:pt idx="2">
                  <c:v>Progettazione e aggiornamento delle politiche aziendali</c:v>
                </c:pt>
                <c:pt idx="3">
                  <c:v>Mantieni registri sui dipendenti</c:v>
                </c:pt>
                <c:pt idx="4">
                  <c:v>Conduci un'analisi costi/benefici</c:v>
                </c:pt>
                <c:pt idx="5">
                  <c:v>Formazione e sviluppo dei dipendenti</c:v>
                </c:pt>
                <c:pt idx="6">
                  <c:v>Conduci analisi del lavoro e descrizioni dei ruoli</c:v>
                </c:pt>
                <c:pt idx="7">
                  <c:v>Monitora le prestazioni dei dipendenti</c:v>
                </c:pt>
                <c:pt idx="8">
                  <c:v>Risolvi i conflitti interni dei dipendenti</c:v>
                </c:pt>
                <c:pt idx="9">
                  <c:v>Eroga premi e incentivi</c:v>
                </c:pt>
                <c:pt idx="10">
                  <c:v>Stabilisci gli standard per le promozioni</c:v>
                </c:pt>
                <c:pt idx="11">
                  <c:v>Esamina i reclami interni</c:v>
                </c:pt>
              </c:strCache>
            </c:strRef>
          </c:cat>
          <c:val>
            <c:numRef>
              <c:f>'VUOTO - Dashboard gestione di p'!$D$11:$D$22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'VUOTO - Dashboard gestione di p'!$F$10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'VUOTO - Dashboard gestione di p'!$B$11:$B$22</c:f>
              <c:strCache>
                <c:ptCount val="12"/>
                <c:pt idx="0">
                  <c:v>Reclutamento dei candidati</c:v>
                </c:pt>
                <c:pt idx="1">
                  <c:v>Conduci azioni disciplinari</c:v>
                </c:pt>
                <c:pt idx="2">
                  <c:v>Progettazione e aggiornamento delle politiche aziendali</c:v>
                </c:pt>
                <c:pt idx="3">
                  <c:v>Mantieni registri sui dipendenti</c:v>
                </c:pt>
                <c:pt idx="4">
                  <c:v>Conduci un'analisi costi/benefici</c:v>
                </c:pt>
                <c:pt idx="5">
                  <c:v>Formazione e sviluppo dei dipendenti</c:v>
                </c:pt>
                <c:pt idx="6">
                  <c:v>Conduci analisi del lavoro e descrizioni dei ruoli</c:v>
                </c:pt>
                <c:pt idx="7">
                  <c:v>Monitora le prestazioni dei dipendenti</c:v>
                </c:pt>
                <c:pt idx="8">
                  <c:v>Risolvi i conflitti interni dei dipendenti</c:v>
                </c:pt>
                <c:pt idx="9">
                  <c:v>Eroga premi e incentivi</c:v>
                </c:pt>
                <c:pt idx="10">
                  <c:v>Stabilisci gli standard per le promozioni</c:v>
                </c:pt>
                <c:pt idx="11">
                  <c:v>Esamina i reclami interni</c:v>
                </c:pt>
              </c:strCache>
            </c:strRef>
          </c:cat>
          <c:val>
            <c:numRef>
              <c:f>'VUOTO - Dashboard gestione di p'!$F$11:$F$22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STATO</a:t>
            </a:r>
            <a:r>
              <a:rPr lang="it-IT" baseline="0">
                <a:latin typeface="Century Gothic" panose="020B0502020202020204" pitchFamily="34" charset="0"/>
              </a:rPr>
              <a:t> </a:t>
            </a:r>
            <a:r>
              <a:rPr lang="it-IT">
                <a:latin typeface="Century Gothic" panose="020B0502020202020204" pitchFamily="34" charset="0"/>
              </a:rPr>
              <a:t>ATTIVITÀ </a:t>
            </a:r>
            <a:r>
              <a:rPr lang="it-IT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gestione di p'!$C$26:$C$30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gestione di p'!$C$26:$C$30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'VUOTO - Dashboard gestione di p'!$F$25:$F$26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- Dashboard gestione di p'!$G$25:$G$26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'VUOTO - Dashboard gestione di p'!$F$34:$F$36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Dashboard gestione di p'!$G$34:$G$36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904&amp;utm_language=IT&amp;utm_source=template-excel&amp;utm_medium=content&amp;utm_campaign=ic-Project+Management+KPI+Dashboard-excel-37904-it&amp;lpa=ic+Project+Management+KPI+Dashboard+excel+37904+it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D5B76A-77F5-436A-B12E-5A30A4328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1A43D-E508-44AC-92EB-3A308DD6B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4C6F58-6267-484C-ADD3-452FC5F9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B5DAD7-B0E6-4EA2-8A70-1977C7A6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88E25C-1219-40D4-B873-9ACADB0FC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520700</xdr:colOff>
      <xdr:row>0</xdr:row>
      <xdr:rowOff>38101</xdr:rowOff>
    </xdr:from>
    <xdr:to>
      <xdr:col>10</xdr:col>
      <xdr:colOff>12700</xdr:colOff>
      <xdr:row>0</xdr:row>
      <xdr:rowOff>504951</xdr:rowOff>
    </xdr:to>
    <xdr:pic>
      <xdr:nvPicPr>
        <xdr:cNvPr id="7" name="Pictur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8953ECE-FDE6-5AC8-9045-A521A6A9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500" y="38101"/>
          <a:ext cx="3365500" cy="466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200025</xdr:colOff>
      <xdr:row>3</xdr:row>
      <xdr:rowOff>285750</xdr:rowOff>
    </xdr:from>
    <xdr:to>
      <xdr:col>15</xdr:col>
      <xdr:colOff>390525</xdr:colOff>
      <xdr:row>4</xdr:row>
      <xdr:rowOff>3717925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B751716-F229-4C7B-9E24-52BC31C12C61}"/>
            </a:ext>
          </a:extLst>
        </xdr:cNvPr>
        <xdr:cNvGrpSpPr/>
      </xdr:nvGrpSpPr>
      <xdr:grpSpPr>
        <a:xfrm>
          <a:off x="19554825" y="1581150"/>
          <a:ext cx="3111500" cy="3876675"/>
          <a:chOff x="16992600" y="6911975"/>
          <a:chExt cx="2908300" cy="3870325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197B88B5-0E78-7CEA-97D1-1DA49080962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E6D83B4-DBD6-9D7A-53B5-4603456AEAB1}"/>
              </a:ext>
            </a:extLst>
          </xdr:cNvPr>
          <xdr:cNvSpPr txBox="1"/>
        </xdr:nvSpPr>
        <xdr:spPr>
          <a:xfrm>
            <a:off x="17564100" y="6911975"/>
            <a:ext cx="2311400" cy="11144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30F3FB5-5C60-9C44-6F29-D4E184908A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904&amp;utm_language=IT&amp;utm_source=template-excel&amp;utm_medium=content&amp;utm_campaign=ic-Project+Management+KPI+Dashboard-excel-37904-it&amp;lpa=ic+Project+Management+KPI+Dashboard+excel+37904+i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42CCF-0AE1-4F1D-9C02-5B2498BC111D}">
  <sheetPr>
    <tabColor theme="3" tint="0.59999389629810485"/>
    <pageSetUpPr fitToPage="1"/>
  </sheetPr>
  <dimension ref="A1:JW1016"/>
  <sheetViews>
    <sheetView showGridLines="0" tabSelected="1" zoomScaleNormal="100" workbookViewId="0">
      <pane ySplit="1" topLeftCell="A2" activePane="bottomLeft" state="frozen"/>
      <selection activeCell="B1" sqref="B1"/>
      <selection pane="bottomLeft"/>
    </sheetView>
  </sheetViews>
  <sheetFormatPr baseColWidth="10" defaultColWidth="11" defaultRowHeight="13"/>
  <cols>
    <col min="1" max="1" width="3.33203125" style="6" customWidth="1"/>
    <col min="2" max="2" width="44.5" style="6" customWidth="1"/>
    <col min="3" max="3" width="20.83203125" style="6" customWidth="1"/>
    <col min="4" max="5" width="15" style="6" customWidth="1"/>
    <col min="6" max="6" width="23.83203125" style="6" customWidth="1"/>
    <col min="7" max="7" width="25.1640625" style="6" customWidth="1"/>
    <col min="8" max="8" width="24" style="6" customWidth="1"/>
    <col min="9" max="9" width="15.6640625" style="6" customWidth="1"/>
    <col min="10" max="10" width="50.83203125" style="6" customWidth="1"/>
    <col min="11" max="11" width="3.33203125" style="6" customWidth="1"/>
    <col min="12" max="12" width="12.83203125" style="6" customWidth="1"/>
    <col min="13" max="13" width="3.33203125" style="6" customWidth="1"/>
    <col min="14" max="14" width="12.83203125" style="6" customWidth="1"/>
    <col min="15" max="15" width="3.33203125" style="6" customWidth="1"/>
    <col min="16" max="18" width="11" style="6"/>
    <col min="19" max="19" width="9" style="6" customWidth="1"/>
    <col min="20" max="16384" width="11" style="6"/>
  </cols>
  <sheetData>
    <row r="1" spans="1:259" s="10" customFormat="1" ht="42" customHeight="1">
      <c r="B1" s="68" t="s">
        <v>19</v>
      </c>
    </row>
    <row r="2" spans="1:259" s="23" customFormat="1" ht="25" customHeight="1">
      <c r="A2" s="18"/>
      <c r="B2" s="19" t="s">
        <v>20</v>
      </c>
      <c r="C2" s="20"/>
      <c r="D2" s="19"/>
      <c r="E2" s="19"/>
      <c r="F2" s="21" t="s">
        <v>21</v>
      </c>
      <c r="G2" s="22" t="s">
        <v>22</v>
      </c>
      <c r="H2" s="21" t="s">
        <v>23</v>
      </c>
      <c r="I2" s="21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259" ht="35" customHeight="1" thickBot="1">
      <c r="A3" s="1"/>
      <c r="B3" s="69" t="s">
        <v>24</v>
      </c>
      <c r="C3" s="70"/>
      <c r="D3" s="70"/>
      <c r="E3" s="71"/>
      <c r="F3" s="60" t="s">
        <v>25</v>
      </c>
      <c r="G3" s="61" t="s">
        <v>26</v>
      </c>
      <c r="H3" s="62">
        <v>0.72</v>
      </c>
      <c r="I3" s="6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ht="35" customHeight="1">
      <c r="A4" s="1"/>
      <c r="B4" s="54" t="s">
        <v>27</v>
      </c>
      <c r="C4" s="50"/>
      <c r="D4" s="50"/>
      <c r="E4" s="50"/>
      <c r="F4" s="51"/>
      <c r="G4" s="52"/>
      <c r="H4" s="53"/>
      <c r="I4" s="53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59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4.5" customHeight="1">
      <c r="A8" s="1"/>
      <c r="B8" s="26" t="s">
        <v>28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25" customHeight="1">
      <c r="A9" s="1"/>
      <c r="B9" s="25" t="s">
        <v>29</v>
      </c>
      <c r="C9" s="1"/>
      <c r="D9" s="1"/>
      <c r="E9" s="1"/>
      <c r="F9" s="1"/>
      <c r="G9" s="1"/>
      <c r="H9" s="1"/>
      <c r="I9" s="1"/>
      <c r="J9" s="1"/>
      <c r="K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s="10" customFormat="1" ht="35" customHeight="1">
      <c r="A10" s="9"/>
      <c r="B10" s="13" t="s">
        <v>30</v>
      </c>
      <c r="C10" s="13" t="s">
        <v>31</v>
      </c>
      <c r="D10" s="31" t="s">
        <v>32</v>
      </c>
      <c r="E10" s="31" t="s">
        <v>33</v>
      </c>
      <c r="F10" s="32" t="s">
        <v>34</v>
      </c>
      <c r="G10" s="13" t="s">
        <v>9</v>
      </c>
      <c r="H10" s="13" t="s">
        <v>35</v>
      </c>
      <c r="I10" s="13" t="s">
        <v>36</v>
      </c>
      <c r="J10" s="13" t="s">
        <v>37</v>
      </c>
      <c r="K10" s="9"/>
      <c r="L10" s="64"/>
      <c r="N10" s="64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8" customFormat="1" ht="23" customHeight="1">
      <c r="A11" s="7"/>
      <c r="B11" s="3" t="s">
        <v>38</v>
      </c>
      <c r="C11" s="2" t="s">
        <v>2</v>
      </c>
      <c r="D11" s="33">
        <v>45293</v>
      </c>
      <c r="E11" s="33">
        <v>45299</v>
      </c>
      <c r="F11" s="34">
        <f>IF(D11=0,0,E11-D11)</f>
        <v>6</v>
      </c>
      <c r="G11" s="2" t="s">
        <v>15</v>
      </c>
      <c r="H11" s="2" t="s">
        <v>16</v>
      </c>
      <c r="I11" s="2" t="s">
        <v>14</v>
      </c>
      <c r="J11" s="2"/>
      <c r="L11" s="10"/>
      <c r="N11" s="10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" customHeight="1">
      <c r="A12" s="7"/>
      <c r="B12" s="3" t="s">
        <v>39</v>
      </c>
      <c r="C12" s="4" t="s">
        <v>3</v>
      </c>
      <c r="D12" s="35">
        <v>45295</v>
      </c>
      <c r="E12" s="35">
        <v>45302</v>
      </c>
      <c r="F12" s="34">
        <f t="shared" ref="F12:F22" si="0">IF(D12=0,0,E12-D12)</f>
        <v>7</v>
      </c>
      <c r="G12" s="2" t="s">
        <v>13</v>
      </c>
      <c r="H12" s="2" t="s">
        <v>14</v>
      </c>
      <c r="I12" s="2" t="s">
        <v>16</v>
      </c>
      <c r="J12" s="2"/>
      <c r="L12" s="65"/>
      <c r="N12" s="65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" customHeight="1">
      <c r="A13" s="7"/>
      <c r="B13" s="3" t="s">
        <v>40</v>
      </c>
      <c r="C13" s="4" t="s">
        <v>4</v>
      </c>
      <c r="D13" s="35">
        <v>45298</v>
      </c>
      <c r="E13" s="35">
        <v>45302</v>
      </c>
      <c r="F13" s="34">
        <f t="shared" si="0"/>
        <v>4</v>
      </c>
      <c r="G13" s="2" t="s">
        <v>17</v>
      </c>
      <c r="H13" s="2" t="s">
        <v>12</v>
      </c>
      <c r="I13" s="2" t="s">
        <v>12</v>
      </c>
      <c r="J13" s="2"/>
      <c r="L13" s="65"/>
      <c r="N13" s="65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" customHeight="1">
      <c r="A14" s="7"/>
      <c r="B14" s="3" t="s">
        <v>41</v>
      </c>
      <c r="C14" s="11" t="s">
        <v>4</v>
      </c>
      <c r="D14" s="35">
        <v>45301</v>
      </c>
      <c r="E14" s="35">
        <v>45306</v>
      </c>
      <c r="F14" s="34">
        <f t="shared" si="0"/>
        <v>5</v>
      </c>
      <c r="G14" s="2" t="s">
        <v>15</v>
      </c>
      <c r="H14" s="2" t="s">
        <v>16</v>
      </c>
      <c r="I14" s="2" t="s">
        <v>14</v>
      </c>
      <c r="J14" s="2"/>
      <c r="L14" s="10"/>
      <c r="N14" s="10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" customHeight="1">
      <c r="A15" s="7"/>
      <c r="B15" s="3" t="s">
        <v>42</v>
      </c>
      <c r="C15" s="4" t="s">
        <v>4</v>
      </c>
      <c r="D15" s="35">
        <v>45304</v>
      </c>
      <c r="E15" s="35">
        <v>45311</v>
      </c>
      <c r="F15" s="34">
        <f t="shared" si="0"/>
        <v>7</v>
      </c>
      <c r="G15" s="2" t="s">
        <v>15</v>
      </c>
      <c r="H15" s="2" t="s">
        <v>14</v>
      </c>
      <c r="I15" s="2" t="s">
        <v>14</v>
      </c>
      <c r="J15" s="2"/>
      <c r="K15" s="7"/>
      <c r="L15" s="10"/>
      <c r="N15" s="6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" customHeight="1">
      <c r="A16" s="7"/>
      <c r="B16" s="3" t="s">
        <v>43</v>
      </c>
      <c r="C16" s="4" t="s">
        <v>2</v>
      </c>
      <c r="D16" s="35">
        <v>45307</v>
      </c>
      <c r="E16" s="35">
        <v>45320</v>
      </c>
      <c r="F16" s="34">
        <f t="shared" si="0"/>
        <v>13</v>
      </c>
      <c r="G16" s="2" t="s">
        <v>11</v>
      </c>
      <c r="H16" s="2" t="s">
        <v>16</v>
      </c>
      <c r="I16" s="2" t="s">
        <v>14</v>
      </c>
      <c r="J16" s="2"/>
      <c r="K16" s="7"/>
      <c r="L16" s="6"/>
      <c r="N16" s="6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" customHeight="1">
      <c r="A17" s="7"/>
      <c r="B17" s="3" t="s">
        <v>44</v>
      </c>
      <c r="C17" s="12" t="s">
        <v>3</v>
      </c>
      <c r="D17" s="35">
        <v>45310</v>
      </c>
      <c r="E17" s="33">
        <v>45323</v>
      </c>
      <c r="F17" s="34">
        <f t="shared" si="0"/>
        <v>13</v>
      </c>
      <c r="G17" s="2" t="s">
        <v>11</v>
      </c>
      <c r="H17" s="2" t="s">
        <v>16</v>
      </c>
      <c r="I17" s="2" t="s">
        <v>16</v>
      </c>
      <c r="J17" s="2"/>
      <c r="K17" s="7"/>
      <c r="L17" s="1"/>
      <c r="M17" s="7"/>
      <c r="N17" s="1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" customHeight="1">
      <c r="A18" s="7"/>
      <c r="B18" s="3" t="s">
        <v>45</v>
      </c>
      <c r="C18" s="12" t="s">
        <v>5</v>
      </c>
      <c r="D18" s="35">
        <v>45313</v>
      </c>
      <c r="E18" s="33">
        <v>45331</v>
      </c>
      <c r="F18" s="34">
        <f t="shared" si="0"/>
        <v>18</v>
      </c>
      <c r="G18" s="2" t="s">
        <v>13</v>
      </c>
      <c r="H18" s="2" t="s">
        <v>14</v>
      </c>
      <c r="I18" s="2" t="s">
        <v>12</v>
      </c>
      <c r="J18" s="2"/>
      <c r="K18" s="7"/>
      <c r="L18" s="1"/>
      <c r="M18" s="7"/>
      <c r="N18" s="1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" customHeight="1">
      <c r="A19" s="7"/>
      <c r="B19" s="3" t="s">
        <v>46</v>
      </c>
      <c r="C19" s="12" t="s">
        <v>4</v>
      </c>
      <c r="D19" s="35">
        <v>45316</v>
      </c>
      <c r="E19" s="33">
        <v>45327</v>
      </c>
      <c r="F19" s="34">
        <f t="shared" si="0"/>
        <v>11</v>
      </c>
      <c r="G19" s="2" t="s">
        <v>17</v>
      </c>
      <c r="H19" s="2" t="s">
        <v>14</v>
      </c>
      <c r="I19" s="2" t="s">
        <v>16</v>
      </c>
      <c r="J19" s="2"/>
      <c r="K19" s="7"/>
      <c r="L19" s="1"/>
      <c r="M19" s="7"/>
      <c r="N19" s="1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" customHeight="1">
      <c r="A20" s="7"/>
      <c r="B20" s="3" t="s">
        <v>47</v>
      </c>
      <c r="C20" s="12" t="s">
        <v>2</v>
      </c>
      <c r="D20" s="35">
        <v>45319</v>
      </c>
      <c r="E20" s="33">
        <v>45328</v>
      </c>
      <c r="F20" s="34">
        <f t="shared" si="0"/>
        <v>9</v>
      </c>
      <c r="G20" s="2" t="s">
        <v>11</v>
      </c>
      <c r="H20" s="2" t="s">
        <v>12</v>
      </c>
      <c r="I20" s="2" t="s">
        <v>12</v>
      </c>
      <c r="J20" s="2"/>
      <c r="K20" s="7"/>
      <c r="L20" s="1"/>
      <c r="M20" s="7"/>
      <c r="N20" s="1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3" customHeight="1">
      <c r="A21" s="7"/>
      <c r="B21" s="3" t="s">
        <v>48</v>
      </c>
      <c r="C21" s="12" t="s">
        <v>5</v>
      </c>
      <c r="D21" s="35">
        <v>45322</v>
      </c>
      <c r="E21" s="33">
        <v>45324</v>
      </c>
      <c r="F21" s="34">
        <f t="shared" si="0"/>
        <v>2</v>
      </c>
      <c r="G21" s="2" t="s">
        <v>15</v>
      </c>
      <c r="H21" s="2" t="s">
        <v>12</v>
      </c>
      <c r="I21" s="2" t="s">
        <v>12</v>
      </c>
      <c r="J21" s="2"/>
      <c r="K21" s="7"/>
      <c r="L21" s="1"/>
      <c r="M21" s="7"/>
      <c r="N21" s="1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3" customHeight="1">
      <c r="A22" s="7"/>
      <c r="B22" s="3" t="s">
        <v>49</v>
      </c>
      <c r="C22" s="12" t="s">
        <v>6</v>
      </c>
      <c r="D22" s="35">
        <v>45325</v>
      </c>
      <c r="E22" s="33">
        <v>45326</v>
      </c>
      <c r="F22" s="34">
        <f t="shared" si="0"/>
        <v>1</v>
      </c>
      <c r="G22" s="2" t="s">
        <v>15</v>
      </c>
      <c r="H22" s="2" t="s">
        <v>12</v>
      </c>
      <c r="I22" s="2" t="s">
        <v>12</v>
      </c>
      <c r="J22" s="2"/>
      <c r="K22" s="7"/>
      <c r="L22" s="1"/>
      <c r="M22" s="7"/>
      <c r="N22" s="1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5" customHeight="1">
      <c r="A24" s="1"/>
      <c r="B24" s="25" t="s">
        <v>50</v>
      </c>
      <c r="C24" s="1"/>
      <c r="D24" s="1"/>
      <c r="E24" s="1"/>
      <c r="F24" s="25" t="s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17" customFormat="1" ht="23" customHeight="1">
      <c r="B25" s="48" t="s">
        <v>9</v>
      </c>
      <c r="C25" s="49" t="s">
        <v>51</v>
      </c>
      <c r="D25" s="49" t="s">
        <v>0</v>
      </c>
      <c r="F25" s="39" t="s">
        <v>52</v>
      </c>
      <c r="G25" s="37">
        <v>80000</v>
      </c>
    </row>
    <row r="26" spans="1:259" s="17" customFormat="1" ht="23" customHeight="1" thickBot="1">
      <c r="B26" s="27" t="s">
        <v>11</v>
      </c>
      <c r="C26" s="42">
        <f>COUNTIF(G11:G22, "Not Started")</f>
        <v>3</v>
      </c>
      <c r="D26" s="43">
        <f>IFERROR(C26/C31,"")</f>
        <v>0.25</v>
      </c>
      <c r="F26" s="40" t="s">
        <v>53</v>
      </c>
      <c r="G26" s="38">
        <v>50000</v>
      </c>
    </row>
    <row r="27" spans="1:259" s="17" customFormat="1" ht="23" customHeight="1">
      <c r="B27" s="3" t="s">
        <v>13</v>
      </c>
      <c r="C27" s="42">
        <f>COUNTIF(G11:G22, "In Progress")</f>
        <v>2</v>
      </c>
      <c r="D27" s="43">
        <f>IFERROR(C27/C31,"")</f>
        <v>0.16666666666666666</v>
      </c>
    </row>
    <row r="28" spans="1:259" s="17" customFormat="1" ht="23" customHeight="1">
      <c r="B28" s="28" t="s">
        <v>15</v>
      </c>
      <c r="C28" s="42">
        <f>COUNTIF(G11:G22, "Complete")</f>
        <v>5</v>
      </c>
      <c r="D28" s="43">
        <f>IFERROR(C28/C31,"")</f>
        <v>0.41666666666666669</v>
      </c>
    </row>
    <row r="29" spans="1:259" s="17" customFormat="1" ht="23" customHeight="1">
      <c r="B29" s="29" t="s">
        <v>17</v>
      </c>
      <c r="C29" s="42">
        <f>COUNTIF(G11:G22, "Overdue")</f>
        <v>2</v>
      </c>
      <c r="D29" s="43">
        <f>IFERROR(C29/C31,"")</f>
        <v>0.16666666666666666</v>
      </c>
    </row>
    <row r="30" spans="1:259" s="17" customFormat="1" ht="23" customHeight="1" thickBot="1">
      <c r="B30" s="30" t="s">
        <v>18</v>
      </c>
      <c r="C30" s="44">
        <f>COUNTIF(G11:G22, "On Hold")</f>
        <v>0</v>
      </c>
      <c r="D30" s="45">
        <f>IFERROR(C30/C31,"")</f>
        <v>0</v>
      </c>
    </row>
    <row r="31" spans="1:259" s="17" customFormat="1" ht="23" customHeight="1">
      <c r="B31" s="36" t="s">
        <v>54</v>
      </c>
      <c r="C31" s="46">
        <f>SUM(C26:C30)</f>
        <v>12</v>
      </c>
      <c r="D31" s="47">
        <f>SUM(D26:D30)</f>
        <v>0.99999999999999989</v>
      </c>
    </row>
    <row r="32" spans="1:259" s="17" customFormat="1"/>
    <row r="33" spans="1:259" ht="25" customHeight="1">
      <c r="A33" s="1"/>
      <c r="B33" s="25" t="s">
        <v>55</v>
      </c>
      <c r="C33" s="1"/>
      <c r="D33" s="1"/>
      <c r="E33" s="1"/>
      <c r="F33" s="55" t="s">
        <v>56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s="17" customFormat="1" ht="23" customHeight="1">
      <c r="B34" s="48" t="s">
        <v>36</v>
      </c>
      <c r="C34" s="49" t="s">
        <v>51</v>
      </c>
      <c r="D34" s="49" t="s">
        <v>0</v>
      </c>
      <c r="F34" s="57" t="s">
        <v>57</v>
      </c>
      <c r="G34" s="37">
        <v>5</v>
      </c>
    </row>
    <row r="35" spans="1:259" s="17" customFormat="1" ht="23" customHeight="1">
      <c r="B35" s="14" t="s">
        <v>12</v>
      </c>
      <c r="C35" s="42">
        <f>COUNTIF(H11:H22, "High")</f>
        <v>4</v>
      </c>
      <c r="D35" s="43">
        <f>IFERROR(C35/C39,"")</f>
        <v>0.33333333333333331</v>
      </c>
      <c r="F35" s="56" t="s">
        <v>58</v>
      </c>
      <c r="G35" s="37">
        <v>2</v>
      </c>
    </row>
    <row r="36" spans="1:259" s="17" customFormat="1" ht="23" customHeight="1">
      <c r="B36" s="15" t="s">
        <v>14</v>
      </c>
      <c r="C36" s="42">
        <f>COUNTIF(H11:H22, "Medium")</f>
        <v>4</v>
      </c>
      <c r="D36" s="43">
        <f>IFERROR(C36/C39,"")</f>
        <v>0.33333333333333331</v>
      </c>
      <c r="F36" s="58" t="s">
        <v>59</v>
      </c>
      <c r="G36" s="37">
        <v>4</v>
      </c>
    </row>
    <row r="37" spans="1:259" s="17" customFormat="1" ht="23" customHeight="1">
      <c r="B37" s="16" t="s">
        <v>16</v>
      </c>
      <c r="C37" s="42">
        <f>COUNTIF(H11:H22, "Low")</f>
        <v>4</v>
      </c>
      <c r="D37" s="43">
        <f>IFERROR(C37/C39,"")</f>
        <v>0.33333333333333331</v>
      </c>
      <c r="F37" s="1"/>
      <c r="G37" s="1"/>
    </row>
    <row r="38" spans="1:259" s="17" customFormat="1" ht="23" customHeight="1" thickBot="1">
      <c r="B38" s="41"/>
      <c r="C38" s="44">
        <f>COUNTIF(H11:H22, "...")</f>
        <v>0</v>
      </c>
      <c r="D38" s="45">
        <f>IFERROR(C38/C39,"")</f>
        <v>0</v>
      </c>
      <c r="F38" s="1"/>
      <c r="G38" s="1"/>
    </row>
    <row r="39" spans="1:259" s="17" customFormat="1" ht="23" customHeight="1">
      <c r="B39" s="36" t="s">
        <v>54</v>
      </c>
      <c r="C39" s="46">
        <f>SUM(C35:C38)</f>
        <v>12</v>
      </c>
      <c r="D39" s="47">
        <f>SUM(D35:D38)</f>
        <v>1</v>
      </c>
      <c r="F39" s="1"/>
      <c r="G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customFormat="1" ht="50" customHeight="1">
      <c r="A41" s="6"/>
      <c r="B41" s="72" t="s">
        <v>60</v>
      </c>
      <c r="C41" s="72"/>
      <c r="D41" s="72"/>
      <c r="E41" s="72"/>
      <c r="F41" s="72"/>
      <c r="G41" s="72"/>
      <c r="H41" s="72"/>
      <c r="I41" s="72"/>
      <c r="J41" s="72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8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8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8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8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8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8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</sheetData>
  <mergeCells count="2">
    <mergeCell ref="B3:E3"/>
    <mergeCell ref="B41:J41"/>
  </mergeCells>
  <phoneticPr fontId="22" type="noConversion"/>
  <conditionalFormatting sqref="B26:B30">
    <cfRule type="containsText" dxfId="42" priority="4" operator="containsText" text="Scaduto">
      <formula>NOT(ISERROR(SEARCH("Scaduto",B26)))</formula>
    </cfRule>
    <cfRule type="containsText" dxfId="41" priority="5" operator="containsText" text="In attesa">
      <formula>NOT(ISERROR(SEARCH("In attesa",B26)))</formula>
    </cfRule>
    <cfRule type="containsText" dxfId="40" priority="6" operator="containsText" text="Completato">
      <formula>NOT(ISERROR(SEARCH("Completato",B26)))</formula>
    </cfRule>
    <cfRule type="containsText" dxfId="39" priority="7" operator="containsText" text="In corso">
      <formula>NOT(ISERROR(SEARCH("In corso",B26)))</formula>
    </cfRule>
    <cfRule type="containsText" dxfId="38" priority="8" operator="containsText" text="Non iniziato">
      <formula>NOT(ISERROR(SEARCH("Non iniziato",B26)))</formula>
    </cfRule>
  </conditionalFormatting>
  <conditionalFormatting sqref="B35:B38">
    <cfRule type="containsText" dxfId="37" priority="1" operator="containsText" text="Bassa">
      <formula>NOT(ISERROR(SEARCH("Bassa",B35)))</formula>
    </cfRule>
    <cfRule type="containsText" dxfId="36" priority="2" operator="containsText" text="Media">
      <formula>NOT(ISERROR(SEARCH("Media",B35)))</formula>
    </cfRule>
    <cfRule type="containsText" dxfId="35" priority="3" operator="containsText" text="Alta">
      <formula>NOT(ISERROR(SEARCH("Alta",B35)))</formula>
    </cfRule>
  </conditionalFormatting>
  <conditionalFormatting sqref="L11:L15 G11:G22">
    <cfRule type="containsText" dxfId="34" priority="9" operator="containsText" text="Scaduto">
      <formula>NOT(ISERROR(SEARCH("Scaduto",G11)))</formula>
    </cfRule>
    <cfRule type="containsText" dxfId="33" priority="13" operator="containsText" text="In attesa">
      <formula>NOT(ISERROR(SEARCH("In attesa",G11)))</formula>
    </cfRule>
    <cfRule type="containsText" dxfId="32" priority="14" operator="containsText" text="Completato">
      <formula>NOT(ISERROR(SEARCH("Completato",G11)))</formula>
    </cfRule>
    <cfRule type="containsText" dxfId="31" priority="15" operator="containsText" text="In corso">
      <formula>NOT(ISERROR(SEARCH("In corso",G11)))</formula>
    </cfRule>
    <cfRule type="containsText" dxfId="30" priority="16" operator="containsText" text="Non iniziato">
      <formula>NOT(ISERROR(SEARCH("Non iniziato",G11)))</formula>
    </cfRule>
  </conditionalFormatting>
  <conditionalFormatting sqref="N11:N14 H11:I22">
    <cfRule type="containsText" dxfId="29" priority="10" operator="containsText" text="Bassa">
      <formula>NOT(ISERROR(SEARCH("Bassa",H11)))</formula>
    </cfRule>
    <cfRule type="containsText" dxfId="28" priority="11" operator="containsText" text="Media">
      <formula>NOT(ISERROR(SEARCH("Media",H11)))</formula>
    </cfRule>
    <cfRule type="containsText" dxfId="27" priority="12" operator="containsText" text="Alta">
      <formula>NOT(ISERROR(SEARCH("Alta",H11)))</formula>
    </cfRule>
  </conditionalFormatting>
  <hyperlinks>
    <hyperlink ref="B41:J41" r:id="rId1" display="CLICCA QUI PER CREARE IN SMARTSHEET" xr:uid="{29B4A3AE-5E4E-F44D-9AE0-DC08C430C798}"/>
  </hyperlinks>
  <pageMargins left="0.3" right="0.3" top="0.3" bottom="0.3" header="0" footer="0"/>
  <pageSetup scale="63" fitToHeight="0" orientation="landscape" horizontalDpi="4294967292" verticalDpi="4294967292" r:id="rId2"/>
  <rowBreaks count="1" manualBreakCount="1">
    <brk id="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038258-4C3E-48D1-B76D-6C60EAC235E3}">
          <x14:formula1>
            <xm:f>'Tasti a discesa - NON ELIMINARE'!$D$6:$D$9</xm:f>
          </x14:formula1>
          <xm:sqref>H11:I22</xm:sqref>
        </x14:dataValidation>
        <x14:dataValidation type="list" allowBlank="1" showInputMessage="1" showErrorMessage="1" xr:uid="{17D08D8D-14B0-4D80-8F65-68E194190C20}">
          <x14:formula1>
            <xm:f>'Tasti a discesa - NON ELIMINARE'!$B$6:$B$10</xm:f>
          </x14:formula1>
          <xm:sqref>G11:G22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W1015"/>
  <sheetViews>
    <sheetView showGridLines="0" zoomScaleNormal="100" workbookViewId="0">
      <selection activeCell="C8" sqref="C8"/>
    </sheetView>
  </sheetViews>
  <sheetFormatPr baseColWidth="10" defaultColWidth="11" defaultRowHeight="13"/>
  <cols>
    <col min="1" max="1" width="3.33203125" style="6" customWidth="1"/>
    <col min="2" max="2" width="53.33203125" style="6" customWidth="1"/>
    <col min="3" max="3" width="20.83203125" style="6" customWidth="1"/>
    <col min="4" max="5" width="15" style="6" customWidth="1"/>
    <col min="6" max="6" width="24.83203125" style="6" customWidth="1"/>
    <col min="7" max="8" width="23.6640625" style="6" customWidth="1"/>
    <col min="9" max="9" width="15.83203125" style="6" customWidth="1"/>
    <col min="10" max="10" width="58.5" style="6" customWidth="1"/>
    <col min="11" max="11" width="3.33203125" style="6" customWidth="1"/>
    <col min="12" max="12" width="12.83203125" style="6" customWidth="1"/>
    <col min="13" max="13" width="4" style="6" customWidth="1"/>
    <col min="14" max="14" width="14.83203125" style="6" customWidth="1"/>
    <col min="15" max="15" width="3.33203125" style="6" customWidth="1"/>
    <col min="16" max="18" width="11" style="6"/>
    <col min="19" max="19" width="9" style="6" customWidth="1"/>
    <col min="20" max="16384" width="11" style="6"/>
  </cols>
  <sheetData>
    <row r="1" spans="1:259" s="10" customFormat="1" ht="42" customHeight="1">
      <c r="B1" s="67" t="s">
        <v>19</v>
      </c>
    </row>
    <row r="2" spans="1:259" s="23" customFormat="1" ht="25" customHeight="1">
      <c r="A2" s="18"/>
      <c r="B2" s="19" t="s">
        <v>20</v>
      </c>
      <c r="C2" s="20"/>
      <c r="D2" s="19"/>
      <c r="E2" s="19"/>
      <c r="F2" s="21" t="s">
        <v>21</v>
      </c>
      <c r="G2" s="22" t="s">
        <v>22</v>
      </c>
      <c r="H2" s="21" t="s">
        <v>23</v>
      </c>
      <c r="I2" s="21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259" ht="35" customHeight="1" thickBot="1">
      <c r="A3" s="1"/>
      <c r="B3" s="69"/>
      <c r="C3" s="70"/>
      <c r="D3" s="70"/>
      <c r="E3" s="71"/>
      <c r="F3" s="60" t="s">
        <v>25</v>
      </c>
      <c r="G3" s="61" t="s">
        <v>26</v>
      </c>
      <c r="H3" s="62">
        <v>0.72</v>
      </c>
      <c r="I3" s="66"/>
      <c r="J3" s="63" t="s">
        <v>61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ht="35" customHeight="1">
      <c r="A4" s="1"/>
      <c r="B4" s="54" t="s">
        <v>27</v>
      </c>
      <c r="C4" s="50"/>
      <c r="D4" s="50"/>
      <c r="E4" s="50"/>
      <c r="F4" s="51"/>
      <c r="G4" s="52"/>
      <c r="H4" s="53"/>
      <c r="I4" s="53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59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4.5" customHeight="1">
      <c r="A8" s="1"/>
      <c r="B8" s="26" t="s">
        <v>28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25" customHeight="1">
      <c r="A9" s="1"/>
      <c r="B9" s="25" t="s">
        <v>29</v>
      </c>
      <c r="C9" s="1"/>
      <c r="D9" s="1"/>
      <c r="E9" s="1"/>
      <c r="F9" s="1"/>
      <c r="G9" s="1"/>
      <c r="H9" s="1"/>
      <c r="I9" s="1"/>
      <c r="J9" s="1"/>
      <c r="K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s="10" customFormat="1" ht="35" customHeight="1">
      <c r="A10" s="9"/>
      <c r="B10" s="13" t="s">
        <v>30</v>
      </c>
      <c r="C10" s="13" t="s">
        <v>31</v>
      </c>
      <c r="D10" s="31" t="s">
        <v>32</v>
      </c>
      <c r="E10" s="31" t="s">
        <v>33</v>
      </c>
      <c r="F10" s="32" t="s">
        <v>34</v>
      </c>
      <c r="G10" s="13" t="s">
        <v>9</v>
      </c>
      <c r="H10" s="13" t="s">
        <v>35</v>
      </c>
      <c r="I10" s="13" t="s">
        <v>36</v>
      </c>
      <c r="J10" s="13" t="s">
        <v>37</v>
      </c>
      <c r="K10" s="9"/>
      <c r="L10" s="64"/>
      <c r="N10" s="64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8" customFormat="1" ht="23" customHeight="1">
      <c r="A11" s="7"/>
      <c r="B11" s="3" t="s">
        <v>62</v>
      </c>
      <c r="C11" s="2"/>
      <c r="D11" s="33"/>
      <c r="E11" s="33"/>
      <c r="F11" s="34">
        <f>IF(D11=0,0,E11-D11)</f>
        <v>0</v>
      </c>
      <c r="G11" s="2" t="s">
        <v>15</v>
      </c>
      <c r="H11" s="2" t="s">
        <v>12</v>
      </c>
      <c r="I11" s="2" t="s">
        <v>14</v>
      </c>
      <c r="J11" s="2"/>
      <c r="L11" s="10"/>
      <c r="N11" s="10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" customHeight="1">
      <c r="A12" s="7"/>
      <c r="B12" s="3" t="s">
        <v>63</v>
      </c>
      <c r="C12" s="4"/>
      <c r="D12" s="35"/>
      <c r="E12" s="35"/>
      <c r="F12" s="34">
        <f t="shared" ref="F12:F22" si="0">IF(D12=0,0,E12-D12)</f>
        <v>0</v>
      </c>
      <c r="G12" s="2" t="s">
        <v>15</v>
      </c>
      <c r="H12" s="2" t="s">
        <v>12</v>
      </c>
      <c r="I12" s="2" t="s">
        <v>16</v>
      </c>
      <c r="J12" s="2"/>
      <c r="L12" s="65"/>
      <c r="N12" s="65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" customHeight="1">
      <c r="A13" s="7"/>
      <c r="B13" s="3" t="s">
        <v>64</v>
      </c>
      <c r="C13" s="4"/>
      <c r="D13" s="35"/>
      <c r="E13" s="35"/>
      <c r="F13" s="34">
        <f t="shared" si="0"/>
        <v>0</v>
      </c>
      <c r="G13" s="2" t="s">
        <v>15</v>
      </c>
      <c r="H13" s="2" t="s">
        <v>12</v>
      </c>
      <c r="I13" s="2" t="s">
        <v>12</v>
      </c>
      <c r="J13" s="2"/>
      <c r="L13" s="65"/>
      <c r="N13" s="65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" customHeight="1">
      <c r="A14" s="7"/>
      <c r="B14" s="3" t="s">
        <v>65</v>
      </c>
      <c r="C14" s="11"/>
      <c r="D14" s="35"/>
      <c r="E14" s="35"/>
      <c r="F14" s="34">
        <f t="shared" si="0"/>
        <v>0</v>
      </c>
      <c r="G14" s="2" t="s">
        <v>15</v>
      </c>
      <c r="H14" s="2" t="s">
        <v>12</v>
      </c>
      <c r="I14" s="2" t="s">
        <v>14</v>
      </c>
      <c r="J14" s="2"/>
      <c r="L14" s="10"/>
      <c r="N14" s="10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" customHeight="1">
      <c r="A15" s="7"/>
      <c r="B15" s="3" t="s">
        <v>66</v>
      </c>
      <c r="C15" s="4"/>
      <c r="D15" s="35"/>
      <c r="E15" s="35"/>
      <c r="F15" s="34">
        <f t="shared" si="0"/>
        <v>0</v>
      </c>
      <c r="G15" s="2" t="s">
        <v>15</v>
      </c>
      <c r="H15" s="2" t="s">
        <v>12</v>
      </c>
      <c r="I15" s="2" t="s">
        <v>14</v>
      </c>
      <c r="J15" s="2"/>
      <c r="K15" s="7"/>
      <c r="L15" s="10"/>
      <c r="N15" s="6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" customHeight="1">
      <c r="A16" s="7"/>
      <c r="B16" s="3" t="s">
        <v>67</v>
      </c>
      <c r="C16" s="4"/>
      <c r="D16" s="35"/>
      <c r="E16" s="35"/>
      <c r="F16" s="34">
        <f t="shared" si="0"/>
        <v>0</v>
      </c>
      <c r="G16" s="2" t="s">
        <v>15</v>
      </c>
      <c r="H16" s="2" t="s">
        <v>12</v>
      </c>
      <c r="I16" s="2" t="s">
        <v>14</v>
      </c>
      <c r="J16" s="2"/>
      <c r="K16" s="7"/>
      <c r="L16" s="6"/>
      <c r="N16" s="6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" customHeight="1">
      <c r="A17" s="7"/>
      <c r="B17" s="3" t="s">
        <v>68</v>
      </c>
      <c r="C17" s="12"/>
      <c r="D17" s="35"/>
      <c r="E17" s="33"/>
      <c r="F17" s="34">
        <f t="shared" si="0"/>
        <v>0</v>
      </c>
      <c r="G17" s="2" t="s">
        <v>15</v>
      </c>
      <c r="H17" s="2" t="s">
        <v>12</v>
      </c>
      <c r="I17" s="2" t="s">
        <v>16</v>
      </c>
      <c r="J17" s="2"/>
      <c r="K17" s="7"/>
      <c r="L17" s="1"/>
      <c r="M17" s="7"/>
      <c r="N17" s="1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" customHeight="1">
      <c r="A18" s="7"/>
      <c r="B18" s="3" t="s">
        <v>69</v>
      </c>
      <c r="C18" s="12"/>
      <c r="D18" s="35"/>
      <c r="E18" s="33"/>
      <c r="F18" s="34">
        <f t="shared" si="0"/>
        <v>0</v>
      </c>
      <c r="G18" s="2" t="s">
        <v>15</v>
      </c>
      <c r="H18" s="2" t="s">
        <v>12</v>
      </c>
      <c r="I18" s="2" t="s">
        <v>12</v>
      </c>
      <c r="J18" s="2"/>
      <c r="K18" s="7"/>
      <c r="L18" s="1"/>
      <c r="M18" s="7"/>
      <c r="N18" s="1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" customHeight="1">
      <c r="A19" s="7"/>
      <c r="B19" s="3" t="s">
        <v>70</v>
      </c>
      <c r="C19" s="12"/>
      <c r="D19" s="35"/>
      <c r="E19" s="33"/>
      <c r="F19" s="34">
        <f t="shared" si="0"/>
        <v>0</v>
      </c>
      <c r="G19" s="2" t="s">
        <v>15</v>
      </c>
      <c r="H19" s="2" t="s">
        <v>12</v>
      </c>
      <c r="I19" s="2" t="s">
        <v>16</v>
      </c>
      <c r="J19" s="2"/>
      <c r="K19" s="7"/>
      <c r="L19" s="1"/>
      <c r="M19" s="7"/>
      <c r="N19" s="1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" customHeight="1">
      <c r="A20" s="7"/>
      <c r="B20" s="3" t="s">
        <v>71</v>
      </c>
      <c r="C20" s="12"/>
      <c r="D20" s="35"/>
      <c r="E20" s="33"/>
      <c r="F20" s="34">
        <f t="shared" si="0"/>
        <v>0</v>
      </c>
      <c r="G20" s="2" t="s">
        <v>15</v>
      </c>
      <c r="H20" s="2" t="s">
        <v>12</v>
      </c>
      <c r="I20" s="2" t="s">
        <v>12</v>
      </c>
      <c r="J20" s="2"/>
      <c r="K20" s="7"/>
      <c r="L20" s="1"/>
      <c r="M20" s="7"/>
      <c r="N20" s="1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3" customHeight="1">
      <c r="A21" s="7"/>
      <c r="B21" s="3" t="s">
        <v>72</v>
      </c>
      <c r="C21" s="12"/>
      <c r="D21" s="35"/>
      <c r="E21" s="33"/>
      <c r="F21" s="34">
        <f t="shared" ref="F21" si="1">IF(D21=0,0,E21-D21)</f>
        <v>0</v>
      </c>
      <c r="G21" s="2" t="s">
        <v>15</v>
      </c>
      <c r="H21" s="2" t="s">
        <v>12</v>
      </c>
      <c r="I21" s="2" t="s">
        <v>12</v>
      </c>
      <c r="J21" s="2"/>
      <c r="K21" s="7"/>
      <c r="L21" s="1"/>
      <c r="M21" s="7"/>
      <c r="N21" s="1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3" customHeight="1">
      <c r="A22" s="7"/>
      <c r="B22" s="3" t="s">
        <v>73</v>
      </c>
      <c r="C22" s="12"/>
      <c r="D22" s="35"/>
      <c r="E22" s="33"/>
      <c r="F22" s="34">
        <f t="shared" si="0"/>
        <v>0</v>
      </c>
      <c r="G22" s="2" t="s">
        <v>15</v>
      </c>
      <c r="H22" s="2" t="s">
        <v>12</v>
      </c>
      <c r="I22" s="2" t="s">
        <v>12</v>
      </c>
      <c r="J22" s="2"/>
      <c r="K22" s="7"/>
      <c r="L22" s="1"/>
      <c r="M22" s="7"/>
      <c r="N22" s="1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5" customHeight="1">
      <c r="A24" s="1"/>
      <c r="B24" s="25" t="s">
        <v>50</v>
      </c>
      <c r="C24" s="1"/>
      <c r="D24" s="1"/>
      <c r="E24" s="1"/>
      <c r="F24" s="25" t="s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17" customFormat="1" ht="23" customHeight="1">
      <c r="B25" s="48" t="s">
        <v>9</v>
      </c>
      <c r="C25" s="49" t="s">
        <v>51</v>
      </c>
      <c r="D25" s="49" t="s">
        <v>0</v>
      </c>
      <c r="F25" s="39" t="s">
        <v>52</v>
      </c>
      <c r="G25" s="37">
        <v>0</v>
      </c>
    </row>
    <row r="26" spans="1:259" s="17" customFormat="1" ht="23" customHeight="1" thickBot="1">
      <c r="B26" s="27" t="s">
        <v>11</v>
      </c>
      <c r="C26" s="42">
        <f>COUNTIF(G11:G22, "Not Started")</f>
        <v>0</v>
      </c>
      <c r="D26" s="43">
        <f>IFERROR(C26/C31,"")</f>
        <v>0</v>
      </c>
      <c r="F26" s="40" t="s">
        <v>53</v>
      </c>
      <c r="G26" s="38">
        <v>0</v>
      </c>
    </row>
    <row r="27" spans="1:259" s="17" customFormat="1" ht="23" customHeight="1">
      <c r="B27" s="3" t="s">
        <v>13</v>
      </c>
      <c r="C27" s="42">
        <f>COUNTIF(G11:G22, "In Progress")</f>
        <v>0</v>
      </c>
      <c r="D27" s="43">
        <f>IFERROR(C27/C31,"")</f>
        <v>0</v>
      </c>
    </row>
    <row r="28" spans="1:259" s="17" customFormat="1" ht="23" customHeight="1">
      <c r="B28" s="28" t="s">
        <v>15</v>
      </c>
      <c r="C28" s="42">
        <f>COUNTIF(G11:G22, "Complete")</f>
        <v>12</v>
      </c>
      <c r="D28" s="43">
        <f>IFERROR(C28/C31,"")</f>
        <v>1</v>
      </c>
    </row>
    <row r="29" spans="1:259" s="17" customFormat="1" ht="23" customHeight="1">
      <c r="B29" s="29" t="s">
        <v>17</v>
      </c>
      <c r="C29" s="42">
        <f>COUNTIF(G11:G22, "Overdue")</f>
        <v>0</v>
      </c>
      <c r="D29" s="43">
        <f>IFERROR(C29/C31,"")</f>
        <v>0</v>
      </c>
    </row>
    <row r="30" spans="1:259" s="17" customFormat="1" ht="23" customHeight="1" thickBot="1">
      <c r="B30" s="30" t="s">
        <v>18</v>
      </c>
      <c r="C30" s="44">
        <f>COUNTIF(G11:G22, "On Hold")</f>
        <v>0</v>
      </c>
      <c r="D30" s="45">
        <f>IFERROR(C30/C31,"")</f>
        <v>0</v>
      </c>
    </row>
    <row r="31" spans="1:259" s="17" customFormat="1" ht="23" customHeight="1">
      <c r="B31" s="36" t="s">
        <v>54</v>
      </c>
      <c r="C31" s="46">
        <f>SUM(C26:C30)</f>
        <v>12</v>
      </c>
      <c r="D31" s="47">
        <f>SUM(D26:D30)</f>
        <v>1</v>
      </c>
    </row>
    <row r="32" spans="1:259" s="17" customFormat="1"/>
    <row r="33" spans="1:259" ht="25" customHeight="1">
      <c r="A33" s="1"/>
      <c r="B33" s="25" t="s">
        <v>55</v>
      </c>
      <c r="C33" s="1"/>
      <c r="D33" s="1"/>
      <c r="E33" s="1"/>
      <c r="F33" s="55" t="s">
        <v>56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s="17" customFormat="1" ht="23" customHeight="1">
      <c r="B34" s="48" t="s">
        <v>36</v>
      </c>
      <c r="C34" s="49" t="s">
        <v>51</v>
      </c>
      <c r="D34" s="49" t="s">
        <v>0</v>
      </c>
      <c r="F34" s="57" t="s">
        <v>57</v>
      </c>
      <c r="G34" s="37">
        <v>0</v>
      </c>
    </row>
    <row r="35" spans="1:259" s="17" customFormat="1" ht="23" customHeight="1">
      <c r="B35" s="14" t="s">
        <v>12</v>
      </c>
      <c r="C35" s="42">
        <f>COUNTIF(H11:H22, "High")</f>
        <v>12</v>
      </c>
      <c r="D35" s="43">
        <f>IFERROR(C35/C39,"")</f>
        <v>1</v>
      </c>
      <c r="F35" s="56" t="s">
        <v>58</v>
      </c>
      <c r="G35" s="37">
        <v>0</v>
      </c>
    </row>
    <row r="36" spans="1:259" s="17" customFormat="1" ht="23" customHeight="1">
      <c r="B36" s="15" t="s">
        <v>14</v>
      </c>
      <c r="C36" s="42">
        <f>COUNTIF(H11:H22, "Medium")</f>
        <v>0</v>
      </c>
      <c r="D36" s="43">
        <f>IFERROR(C36/C39,"")</f>
        <v>0</v>
      </c>
      <c r="F36" s="58" t="s">
        <v>59</v>
      </c>
      <c r="G36" s="37">
        <v>0</v>
      </c>
    </row>
    <row r="37" spans="1:259" s="17" customFormat="1" ht="23" customHeight="1">
      <c r="B37" s="16" t="s">
        <v>16</v>
      </c>
      <c r="C37" s="42">
        <f>COUNTIF(H11:H22, "Low")</f>
        <v>0</v>
      </c>
      <c r="D37" s="43">
        <f>IFERROR(C37/C39,"")</f>
        <v>0</v>
      </c>
      <c r="F37" s="1"/>
      <c r="G37" s="1"/>
    </row>
    <row r="38" spans="1:259" s="17" customFormat="1" ht="23" customHeight="1" thickBot="1">
      <c r="B38" s="41"/>
      <c r="C38" s="44">
        <f>COUNTIF(H11:H22, "...")</f>
        <v>0</v>
      </c>
      <c r="D38" s="45">
        <f>IFERROR(C38/C39,"")</f>
        <v>0</v>
      </c>
      <c r="F38" s="1"/>
      <c r="G38" s="1"/>
    </row>
    <row r="39" spans="1:259" s="17" customFormat="1" ht="23" customHeight="1">
      <c r="B39" s="36" t="s">
        <v>54</v>
      </c>
      <c r="C39" s="46">
        <f>SUM(C35:C38)</f>
        <v>12</v>
      </c>
      <c r="D39" s="47">
        <f>SUM(D35:D38)</f>
        <v>1</v>
      </c>
      <c r="F39" s="1"/>
      <c r="G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8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8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8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8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8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</sheetData>
  <mergeCells count="1">
    <mergeCell ref="B3:E3"/>
  </mergeCells>
  <phoneticPr fontId="3" type="noConversion"/>
  <conditionalFormatting sqref="B26:B30">
    <cfRule type="containsText" dxfId="26" priority="36" operator="containsText" text="In corso">
      <formula>NOT(ISERROR(SEARCH("In corso",B26)))</formula>
    </cfRule>
    <cfRule type="containsText" dxfId="25" priority="37" operator="containsText" text="Non iniziato">
      <formula>NOT(ISERROR(SEARCH("Non iniziato",B26)))</formula>
    </cfRule>
    <cfRule type="containsText" dxfId="24" priority="35" operator="containsText" text="Completato">
      <formula>NOT(ISERROR(SEARCH("Completato",B26)))</formula>
    </cfRule>
    <cfRule type="containsText" dxfId="23" priority="33" operator="containsText" text="Scaduto">
      <formula>NOT(ISERROR(SEARCH("Scaduto",B26)))</formula>
    </cfRule>
    <cfRule type="containsText" dxfId="22" priority="34" operator="containsText" text="In attesa">
      <formula>NOT(ISERROR(SEARCH("In attesa",B26)))</formula>
    </cfRule>
  </conditionalFormatting>
  <conditionalFormatting sqref="B35:B38">
    <cfRule type="containsText" dxfId="21" priority="14" operator="containsText" text="Alta">
      <formula>NOT(ISERROR(SEARCH("Alta",B35)))</formula>
    </cfRule>
    <cfRule type="containsText" dxfId="20" priority="12" operator="containsText" text="Bassa">
      <formula>NOT(ISERROR(SEARCH("Bassa",B35)))</formula>
    </cfRule>
    <cfRule type="containsText" dxfId="19" priority="13" operator="containsText" text="Media">
      <formula>NOT(ISERROR(SEARCH("Media",B35)))</formula>
    </cfRule>
  </conditionalFormatting>
  <conditionalFormatting sqref="H11:I22">
    <cfRule type="containsText" dxfId="18" priority="3" operator="containsText" text="Alta">
      <formula>NOT(ISERROR(SEARCH("Alta",H11)))</formula>
    </cfRule>
    <cfRule type="containsText" dxfId="17" priority="1" operator="containsText" text="Bassa">
      <formula>NOT(ISERROR(SEARCH("Bassa",H11)))</formula>
    </cfRule>
    <cfRule type="containsText" dxfId="16" priority="2" operator="containsText" text="Media">
      <formula>NOT(ISERROR(SEARCH("Media",H11)))</formula>
    </cfRule>
  </conditionalFormatting>
  <conditionalFormatting sqref="L11:L15 G11:G22">
    <cfRule type="containsText" dxfId="15" priority="38" operator="containsText" text="Scaduto">
      <formula>NOT(ISERROR(SEARCH("Scaduto",G11)))</formula>
    </cfRule>
    <cfRule type="containsText" dxfId="14" priority="58" operator="containsText" text="In attesa">
      <formula>NOT(ISERROR(SEARCH("In attesa",G11)))</formula>
    </cfRule>
    <cfRule type="containsText" dxfId="13" priority="60" operator="containsText" text="In corso">
      <formula>NOT(ISERROR(SEARCH("In corso",G11)))</formula>
    </cfRule>
    <cfRule type="containsText" dxfId="12" priority="61" operator="containsText" text="Non iniziato">
      <formula>NOT(ISERROR(SEARCH("Non iniziato",G11)))</formula>
    </cfRule>
    <cfRule type="containsText" dxfId="11" priority="59" operator="containsText" text="Completato">
      <formula>NOT(ISERROR(SEARCH("Completato",G11)))</formula>
    </cfRule>
  </conditionalFormatting>
  <conditionalFormatting sqref="N11:N14">
    <cfRule type="containsText" dxfId="10" priority="39" operator="containsText" text="Bassa">
      <formula>NOT(ISERROR(SEARCH("Bassa",N11)))</formula>
    </cfRule>
    <cfRule type="containsText" dxfId="9" priority="40" operator="containsText" text="Media">
      <formula>NOT(ISERROR(SEARCH("Media",N11)))</formula>
    </cfRule>
    <cfRule type="containsText" dxfId="8" priority="41" operator="containsText" text="Alta">
      <formula>NOT(ISERROR(SEARCH("Alta",N11)))</formula>
    </cfRule>
  </conditionalFormatting>
  <pageMargins left="0.3" right="0.3" top="0.3" bottom="0.3" header="0" footer="0"/>
  <pageSetup scale="66" fitToHeight="0" orientation="landscape" horizontalDpi="4294967292" verticalDpi="4294967292" r:id="rId1"/>
  <rowBreaks count="1" manualBreakCount="1">
    <brk id="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3D6063-7141-41E9-9A51-A075C012007C}">
          <x14:formula1>
            <xm:f>'Tasti a discesa - NON ELIMINARE'!$B$6:$B$10</xm:f>
          </x14:formula1>
          <xm:sqref>G11:G22</xm:sqref>
        </x14:dataValidation>
        <x14:dataValidation type="list" allowBlank="1" showInputMessage="1" showErrorMessage="1" xr:uid="{EEBAB78F-8C7A-4C80-9447-116AB201C921}">
          <x14:formula1>
            <xm:f>'Tasti a discesa - NON ELIMINARE'!$D$6:$D$9</xm:f>
          </x14:formula1>
          <xm:sqref>H11:I22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1DDB7-2CE2-4B13-AB7C-7E0E2C3B0F0F}">
  <sheetPr>
    <tabColor theme="2"/>
  </sheetPr>
  <dimension ref="B1:F1011"/>
  <sheetViews>
    <sheetView showGridLines="0" workbookViewId="0">
      <selection activeCell="B47" sqref="B47"/>
    </sheetView>
  </sheetViews>
  <sheetFormatPr baseColWidth="10" defaultColWidth="8.83203125" defaultRowHeight="16"/>
  <cols>
    <col min="1" max="1" width="3.1640625" customWidth="1"/>
    <col min="2" max="2" width="22.6640625" style="6" customWidth="1"/>
    <col min="3" max="3" width="3.33203125" style="6" customWidth="1"/>
    <col min="4" max="4" width="22.6640625" style="6" customWidth="1"/>
  </cols>
  <sheetData>
    <row r="1" spans="2:6">
      <c r="B1"/>
      <c r="C1"/>
      <c r="D1"/>
    </row>
    <row r="2" spans="2:6" ht="48" customHeight="1">
      <c r="B2" s="73" t="s">
        <v>8</v>
      </c>
      <c r="C2" s="73"/>
      <c r="D2" s="73"/>
      <c r="E2" s="73"/>
      <c r="F2" s="73"/>
    </row>
    <row r="3" spans="2:6">
      <c r="B3" s="1"/>
      <c r="C3" s="1"/>
      <c r="D3" s="1"/>
    </row>
    <row r="4" spans="2:6">
      <c r="B4" s="1"/>
      <c r="C4" s="1"/>
      <c r="D4" s="1"/>
    </row>
    <row r="5" spans="2:6" ht="33" customHeight="1">
      <c r="B5" s="13" t="s">
        <v>9</v>
      </c>
      <c r="C5" s="9"/>
      <c r="D5" s="13" t="s">
        <v>10</v>
      </c>
    </row>
    <row r="6" spans="2:6" ht="33" customHeight="1">
      <c r="B6" s="24" t="s">
        <v>11</v>
      </c>
      <c r="C6" s="7"/>
      <c r="D6" s="14" t="s">
        <v>12</v>
      </c>
    </row>
    <row r="7" spans="2:6" ht="33" customHeight="1">
      <c r="B7" s="3" t="s">
        <v>13</v>
      </c>
      <c r="C7" s="7"/>
      <c r="D7" s="15" t="s">
        <v>14</v>
      </c>
    </row>
    <row r="8" spans="2:6" ht="33" customHeight="1">
      <c r="B8" s="3" t="s">
        <v>15</v>
      </c>
      <c r="C8" s="7"/>
      <c r="D8" s="16" t="s">
        <v>16</v>
      </c>
    </row>
    <row r="9" spans="2:6" ht="33" customHeight="1">
      <c r="B9" s="11" t="s">
        <v>17</v>
      </c>
      <c r="C9" s="7"/>
      <c r="D9" s="11"/>
    </row>
    <row r="10" spans="2:6" ht="33" customHeight="1">
      <c r="B10" s="11" t="s">
        <v>18</v>
      </c>
      <c r="C10" s="7"/>
      <c r="D10" s="1"/>
    </row>
    <row r="11" spans="2:6">
      <c r="B11" s="1"/>
      <c r="C11" s="7"/>
      <c r="D11" s="1"/>
    </row>
    <row r="12" spans="2:6">
      <c r="B12" s="1"/>
      <c r="C12" s="7"/>
      <c r="D12" s="1"/>
    </row>
    <row r="13" spans="2:6">
      <c r="B13" s="1"/>
      <c r="C13" s="7"/>
      <c r="D13" s="1"/>
    </row>
    <row r="14" spans="2:6">
      <c r="B14" s="1"/>
      <c r="C14" s="7"/>
      <c r="D14" s="1"/>
    </row>
    <row r="15" spans="2:6">
      <c r="B15" s="1"/>
      <c r="C15" s="7"/>
      <c r="D15" s="1"/>
    </row>
    <row r="16" spans="2:6">
      <c r="B16" s="1"/>
      <c r="C16" s="7"/>
      <c r="D16" s="1"/>
    </row>
    <row r="17" spans="2:4">
      <c r="B17" s="1"/>
      <c r="C17" s="7"/>
      <c r="D17" s="1"/>
    </row>
    <row r="18" spans="2:4">
      <c r="B18" s="1"/>
      <c r="C18" s="1"/>
      <c r="D18" s="1"/>
    </row>
    <row r="19" spans="2:4">
      <c r="B19" s="1"/>
      <c r="C19" s="1"/>
      <c r="D19" s="1"/>
    </row>
    <row r="20" spans="2:4">
      <c r="B20" s="17"/>
      <c r="C20" s="17"/>
      <c r="D20" s="17"/>
    </row>
    <row r="21" spans="2:4">
      <c r="B21" s="17"/>
      <c r="C21" s="17"/>
      <c r="D21" s="17"/>
    </row>
    <row r="22" spans="2:4">
      <c r="B22" s="17"/>
      <c r="C22" s="17"/>
      <c r="D22" s="17"/>
    </row>
    <row r="23" spans="2:4">
      <c r="B23" s="17"/>
      <c r="C23" s="17"/>
      <c r="D23" s="17"/>
    </row>
    <row r="24" spans="2:4">
      <c r="B24" s="17"/>
      <c r="C24" s="17"/>
      <c r="D24" s="17"/>
    </row>
    <row r="25" spans="2:4">
      <c r="B25" s="17"/>
      <c r="C25" s="17"/>
      <c r="D25" s="17"/>
    </row>
    <row r="26" spans="2:4">
      <c r="B26" s="17"/>
      <c r="C26" s="17"/>
      <c r="D26" s="17"/>
    </row>
    <row r="27" spans="2:4">
      <c r="B27" s="17"/>
      <c r="C27" s="17"/>
      <c r="D27" s="17"/>
    </row>
    <row r="28" spans="2:4">
      <c r="B28" s="1"/>
      <c r="C28" s="1"/>
      <c r="D28" s="1"/>
    </row>
    <row r="29" spans="2:4">
      <c r="B29" s="17"/>
      <c r="C29" s="17"/>
      <c r="D29" s="17"/>
    </row>
    <row r="30" spans="2:4">
      <c r="B30" s="17"/>
      <c r="C30" s="17"/>
      <c r="D30" s="17"/>
    </row>
    <row r="31" spans="2:4">
      <c r="B31" s="17"/>
      <c r="C31" s="17"/>
      <c r="D31" s="17"/>
    </row>
    <row r="32" spans="2:4">
      <c r="B32" s="17"/>
      <c r="C32" s="17"/>
      <c r="D32" s="17"/>
    </row>
    <row r="33" spans="2:4">
      <c r="B33" s="17"/>
      <c r="C33" s="17"/>
      <c r="D33" s="17"/>
    </row>
    <row r="34" spans="2:4">
      <c r="B34" s="17"/>
      <c r="C34" s="17"/>
      <c r="D34" s="17"/>
    </row>
    <row r="35" spans="2:4">
      <c r="B35" s="1"/>
      <c r="C35" s="1"/>
      <c r="D35" s="1"/>
    </row>
    <row r="36" spans="2:4">
      <c r="B36"/>
      <c r="C36"/>
      <c r="D36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  <c r="C42" s="1"/>
      <c r="D42" s="1"/>
    </row>
    <row r="43" spans="2:4">
      <c r="B43" s="1"/>
      <c r="C43" s="1"/>
      <c r="D43" s="1"/>
    </row>
    <row r="44" spans="2:4">
      <c r="B44" s="1"/>
      <c r="C44" s="1"/>
      <c r="D44" s="1"/>
    </row>
    <row r="45" spans="2:4">
      <c r="B45" s="1"/>
      <c r="C45" s="1"/>
      <c r="D45" s="1"/>
    </row>
    <row r="46" spans="2:4">
      <c r="B46" s="1"/>
      <c r="C46" s="1"/>
      <c r="D46" s="1"/>
    </row>
    <row r="47" spans="2:4">
      <c r="B47" s="1"/>
      <c r="C47" s="1"/>
      <c r="D47" s="1"/>
    </row>
    <row r="48" spans="2:4">
      <c r="B48" s="1"/>
      <c r="C48" s="1"/>
      <c r="D48" s="1"/>
    </row>
    <row r="49" spans="2:4">
      <c r="B49" s="1"/>
      <c r="C49" s="1"/>
      <c r="D49" s="1"/>
    </row>
    <row r="50" spans="2:4">
      <c r="B50" s="1"/>
      <c r="C50" s="1"/>
      <c r="D50" s="1"/>
    </row>
    <row r="51" spans="2:4">
      <c r="B51" s="1"/>
      <c r="C51" s="1"/>
      <c r="D51" s="1"/>
    </row>
    <row r="52" spans="2:4">
      <c r="B52" s="1"/>
      <c r="C52" s="1"/>
      <c r="D52" s="1"/>
    </row>
    <row r="53" spans="2:4">
      <c r="B53" s="1"/>
      <c r="C53" s="1"/>
      <c r="D53" s="1"/>
    </row>
    <row r="54" spans="2:4">
      <c r="B54" s="1"/>
      <c r="C54" s="1"/>
      <c r="D54" s="1"/>
    </row>
    <row r="55" spans="2:4">
      <c r="B55" s="1"/>
      <c r="C55" s="1"/>
      <c r="D55" s="1"/>
    </row>
    <row r="56" spans="2:4">
      <c r="B56" s="1"/>
      <c r="C56" s="1"/>
      <c r="D56" s="1"/>
    </row>
    <row r="57" spans="2:4">
      <c r="B57" s="1"/>
      <c r="C57" s="1"/>
      <c r="D57" s="1"/>
    </row>
    <row r="58" spans="2:4">
      <c r="B58" s="1"/>
      <c r="C58" s="1"/>
      <c r="D58" s="1"/>
    </row>
    <row r="59" spans="2:4">
      <c r="B59" s="1"/>
      <c r="C59" s="1"/>
      <c r="D59" s="1"/>
    </row>
    <row r="60" spans="2:4">
      <c r="B60" s="1"/>
      <c r="C60" s="1"/>
      <c r="D60" s="1"/>
    </row>
    <row r="61" spans="2:4">
      <c r="B61" s="1"/>
      <c r="C61" s="1"/>
      <c r="D61" s="1"/>
    </row>
    <row r="62" spans="2:4">
      <c r="B62" s="1"/>
      <c r="C62" s="1"/>
      <c r="D62" s="1"/>
    </row>
    <row r="63" spans="2:4">
      <c r="B63" s="1"/>
      <c r="C63" s="1"/>
      <c r="D63" s="1"/>
    </row>
    <row r="64" spans="2:4">
      <c r="B64" s="1"/>
      <c r="C64" s="1"/>
      <c r="D64" s="1"/>
    </row>
    <row r="65" spans="2:4">
      <c r="B65" s="1"/>
      <c r="C65" s="1"/>
      <c r="D65" s="1"/>
    </row>
    <row r="66" spans="2:4">
      <c r="B66" s="1"/>
      <c r="C66" s="1"/>
      <c r="D66" s="1"/>
    </row>
    <row r="67" spans="2:4">
      <c r="B67" s="1"/>
      <c r="C67" s="1"/>
      <c r="D67" s="1"/>
    </row>
    <row r="68" spans="2:4">
      <c r="B68" s="1"/>
      <c r="C68" s="1"/>
      <c r="D68" s="1"/>
    </row>
    <row r="69" spans="2:4">
      <c r="B69" s="1"/>
      <c r="C69" s="1"/>
      <c r="D69" s="1"/>
    </row>
    <row r="70" spans="2:4">
      <c r="B70" s="1"/>
      <c r="C70" s="1"/>
      <c r="D70" s="1"/>
    </row>
    <row r="71" spans="2:4">
      <c r="B71" s="1"/>
      <c r="C71" s="1"/>
      <c r="D71" s="1"/>
    </row>
    <row r="72" spans="2:4">
      <c r="B72" s="1"/>
      <c r="C72" s="1"/>
      <c r="D72" s="1"/>
    </row>
    <row r="73" spans="2:4">
      <c r="B73" s="1"/>
      <c r="C73" s="1"/>
      <c r="D73" s="1"/>
    </row>
    <row r="74" spans="2:4">
      <c r="B74" s="1"/>
      <c r="C74" s="1"/>
      <c r="D74" s="1"/>
    </row>
    <row r="75" spans="2:4">
      <c r="B75" s="1"/>
      <c r="C75" s="1"/>
      <c r="D75" s="1"/>
    </row>
    <row r="76" spans="2:4">
      <c r="B76" s="1"/>
      <c r="C76" s="1"/>
      <c r="D76" s="1"/>
    </row>
    <row r="77" spans="2:4">
      <c r="B77" s="1"/>
      <c r="C77" s="1"/>
      <c r="D77" s="1"/>
    </row>
    <row r="78" spans="2:4">
      <c r="B78" s="1"/>
      <c r="C78" s="1"/>
      <c r="D78" s="1"/>
    </row>
    <row r="79" spans="2:4">
      <c r="B79" s="1"/>
      <c r="C79" s="1"/>
      <c r="D79" s="1"/>
    </row>
    <row r="80" spans="2:4">
      <c r="B80" s="1"/>
      <c r="C80" s="1"/>
      <c r="D80" s="1"/>
    </row>
    <row r="81" spans="2:4">
      <c r="B81" s="1"/>
      <c r="C81" s="1"/>
      <c r="D81" s="1"/>
    </row>
    <row r="82" spans="2:4">
      <c r="B82" s="1"/>
      <c r="C82" s="1"/>
      <c r="D82" s="1"/>
    </row>
    <row r="83" spans="2:4">
      <c r="B83" s="1"/>
      <c r="C83" s="1"/>
      <c r="D83" s="1"/>
    </row>
    <row r="84" spans="2:4">
      <c r="B84" s="1"/>
      <c r="C84" s="1"/>
      <c r="D84" s="1"/>
    </row>
    <row r="85" spans="2:4">
      <c r="B85" s="1"/>
      <c r="C85" s="1"/>
      <c r="D85" s="1"/>
    </row>
    <row r="86" spans="2:4">
      <c r="B86" s="1"/>
      <c r="C86" s="1"/>
      <c r="D86" s="1"/>
    </row>
    <row r="87" spans="2:4">
      <c r="B87" s="1"/>
      <c r="C87" s="1"/>
      <c r="D87" s="1"/>
    </row>
    <row r="88" spans="2:4">
      <c r="B88" s="1"/>
      <c r="C88" s="1"/>
      <c r="D88" s="1"/>
    </row>
    <row r="89" spans="2:4">
      <c r="B89" s="1"/>
      <c r="C89" s="1"/>
      <c r="D89" s="1"/>
    </row>
    <row r="90" spans="2:4">
      <c r="B90" s="1"/>
      <c r="C90" s="1"/>
      <c r="D90" s="1"/>
    </row>
    <row r="91" spans="2:4">
      <c r="B91" s="1"/>
      <c r="C91" s="1"/>
      <c r="D91" s="1"/>
    </row>
    <row r="92" spans="2:4">
      <c r="B92" s="1"/>
      <c r="C92" s="1"/>
      <c r="D92" s="1"/>
    </row>
    <row r="93" spans="2:4">
      <c r="B93" s="1"/>
      <c r="C93" s="1"/>
      <c r="D93" s="1"/>
    </row>
    <row r="94" spans="2:4">
      <c r="B94" s="1"/>
      <c r="C94" s="1"/>
      <c r="D94" s="1"/>
    </row>
    <row r="95" spans="2:4">
      <c r="B95" s="1"/>
      <c r="C95" s="1"/>
      <c r="D95" s="1"/>
    </row>
    <row r="96" spans="2:4">
      <c r="B96" s="1"/>
      <c r="C96" s="1"/>
      <c r="D96" s="1"/>
    </row>
    <row r="97" spans="2:4">
      <c r="B97" s="1"/>
      <c r="C97" s="1"/>
      <c r="D97" s="1"/>
    </row>
    <row r="98" spans="2:4">
      <c r="B98" s="1"/>
      <c r="C98" s="1"/>
      <c r="D98" s="1"/>
    </row>
    <row r="99" spans="2:4">
      <c r="B99" s="1"/>
      <c r="C99" s="1"/>
      <c r="D99" s="1"/>
    </row>
    <row r="100" spans="2:4">
      <c r="B100" s="1"/>
      <c r="C100" s="1"/>
      <c r="D100" s="1"/>
    </row>
    <row r="101" spans="2:4">
      <c r="B101" s="1"/>
      <c r="C101" s="1"/>
      <c r="D101" s="1"/>
    </row>
    <row r="102" spans="2:4">
      <c r="B102" s="1"/>
      <c r="C102" s="1"/>
      <c r="D102" s="1"/>
    </row>
    <row r="103" spans="2:4">
      <c r="B103" s="1"/>
      <c r="C103" s="1"/>
      <c r="D103" s="1"/>
    </row>
    <row r="104" spans="2:4">
      <c r="B104" s="1"/>
      <c r="C104" s="1"/>
      <c r="D104" s="1"/>
    </row>
    <row r="105" spans="2:4">
      <c r="B105" s="1"/>
      <c r="C105" s="1"/>
      <c r="D105" s="1"/>
    </row>
    <row r="106" spans="2:4">
      <c r="B106" s="1"/>
      <c r="C106" s="1"/>
      <c r="D106" s="1"/>
    </row>
    <row r="107" spans="2:4">
      <c r="B107" s="1"/>
      <c r="C107" s="1"/>
      <c r="D107" s="1"/>
    </row>
    <row r="108" spans="2:4">
      <c r="B108" s="1"/>
      <c r="C108" s="1"/>
      <c r="D108" s="1"/>
    </row>
    <row r="109" spans="2:4">
      <c r="B109" s="1"/>
      <c r="C109" s="1"/>
      <c r="D109" s="1"/>
    </row>
    <row r="110" spans="2:4">
      <c r="B110" s="1"/>
      <c r="C110" s="1"/>
      <c r="D110" s="1"/>
    </row>
    <row r="111" spans="2:4">
      <c r="B111" s="1"/>
      <c r="C111" s="1"/>
      <c r="D111" s="1"/>
    </row>
    <row r="112" spans="2:4">
      <c r="B112" s="1"/>
      <c r="C112" s="1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  <row r="1008" spans="2:4">
      <c r="B1008" s="1"/>
      <c r="C1008" s="1"/>
      <c r="D1008" s="1"/>
    </row>
    <row r="1009" spans="2:4">
      <c r="B1009" s="1"/>
      <c r="C1009" s="1"/>
      <c r="D1009" s="1"/>
    </row>
    <row r="1010" spans="2:4">
      <c r="B1010" s="1"/>
      <c r="C1010" s="1"/>
      <c r="D1010" s="1"/>
    </row>
    <row r="1011" spans="2:4">
      <c r="B1011" s="1"/>
      <c r="C1011" s="1"/>
      <c r="D1011" s="1"/>
    </row>
  </sheetData>
  <mergeCells count="1">
    <mergeCell ref="B2:F2"/>
  </mergeCells>
  <phoneticPr fontId="22" type="noConversion"/>
  <conditionalFormatting sqref="B6:B10">
    <cfRule type="containsText" dxfId="7" priority="1" operator="containsText" text="Scaduto">
      <formula>NOT(ISERROR(SEARCH("Scaduto",B6)))</formula>
    </cfRule>
    <cfRule type="containsText" dxfId="6" priority="8" operator="containsText" text="Non iniziato">
      <formula>NOT(ISERROR(SEARCH("Non iniziato",B6)))</formula>
    </cfRule>
    <cfRule type="containsText" dxfId="5" priority="7" operator="containsText" text="In corso">
      <formula>NOT(ISERROR(SEARCH("In corso",B6)))</formula>
    </cfRule>
    <cfRule type="containsText" dxfId="4" priority="6" operator="containsText" text="Completato">
      <formula>NOT(ISERROR(SEARCH("Completato",B6)))</formula>
    </cfRule>
    <cfRule type="containsText" dxfId="3" priority="5" operator="containsText" text="In attesa">
      <formula>NOT(ISERROR(SEARCH("In attesa",B6)))</formula>
    </cfRule>
  </conditionalFormatting>
  <conditionalFormatting sqref="D6:D9">
    <cfRule type="containsText" dxfId="2" priority="4" operator="containsText" text="Alta">
      <formula>NOT(ISERROR(SEARCH("Alta",D6)))</formula>
    </cfRule>
    <cfRule type="containsText" dxfId="1" priority="3" operator="containsText" text="Media">
      <formula>NOT(ISERROR(SEARCH("Media",D6)))</formula>
    </cfRule>
    <cfRule type="containsText" dxfId="0" priority="2" operator="containsText" text="Bassa">
      <formula>NOT(ISERROR(SEARCH("Bassa",D6)))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/>
  <cols>
    <col min="1" max="1" width="3.33203125" style="59" customWidth="1"/>
    <col min="2" max="2" width="88.33203125" style="59" customWidth="1"/>
    <col min="3" max="16384" width="10.83203125" style="59"/>
  </cols>
  <sheetData>
    <row r="1" spans="2:2" ht="20" customHeight="1"/>
    <row r="2" spans="2:2" ht="118.5" customHeight="1">
      <c r="B2" s="5" t="s">
        <v>7</v>
      </c>
    </row>
  </sheetData>
  <phoneticPr fontId="2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ESEMPIO Dashboard gestione di p</vt:lpstr>
      <vt:lpstr>VUOTO - Dashboard gestione di p</vt:lpstr>
      <vt:lpstr>Tasti a discesa - NON ELIMINARE</vt:lpstr>
      <vt:lpstr>- Dichiarazione di non responsa</vt:lpstr>
      <vt:lpstr>'ESEMPIO Dashboard gestione di p'!Print_Area</vt:lpstr>
      <vt:lpstr>'VUOTO - Dashboard gestione di p'!Print_Area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2022-09-28T00:33:52Z</cp:lastPrinted>
  <dcterms:created xsi:type="dcterms:W3CDTF">2015-02-24T20:54:23Z</dcterms:created>
  <dcterms:modified xsi:type="dcterms:W3CDTF">2024-02-13T20:13:39Z</dcterms:modified>
</cp:coreProperties>
</file>