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weekly-status-report-templates - DE^JES^JFR^JIT^JPT^JJP/"/>
    </mc:Choice>
  </mc:AlternateContent>
  <xr:revisionPtr revIDLastSave="7" documentId="13_ncr:1_{B01CFB16-FD95-467B-B477-6E6543FBB628}" xr6:coauthVersionLast="47" xr6:coauthVersionMax="47" xr10:uidLastSave="{84B84114-242E-444B-8862-F4D6DD9DB008}"/>
  <bookViews>
    <workbookView xWindow="-120" yWindow="-120" windowWidth="20730" windowHeight="11160" tabRatio="500" xr2:uid="{00000000-000D-0000-FFFF-FFFF00000000}"/>
  </bookViews>
  <sheets>
    <sheet name="Dashboard del report settimanal" sheetId="1" r:id="rId1"/>
    <sheet name="VUOTO Dashboard del report sett" sheetId="7" r:id="rId2"/>
    <sheet name="- Dichiarazione di non responsa" sheetId="2" r:id="rId3"/>
  </sheets>
  <definedNames>
    <definedName name="_xlnm.Print_Area" localSheetId="0">'Dashboard del report settimanal'!$B$1:$I$39</definedName>
    <definedName name="_xlnm.Print_Area" localSheetId="1">'VUOTO Dashboard del report sett'!$B$1:$I$47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C38" i="1"/>
  <c r="C37" i="1"/>
  <c r="C36" i="1"/>
  <c r="C35" i="1"/>
  <c r="C30" i="1"/>
  <c r="C29" i="1"/>
  <c r="C28" i="1"/>
  <c r="C27" i="1"/>
  <c r="C26" i="1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<sst xmlns="http://schemas.openxmlformats.org/spreadsheetml/2006/main" count="165" uniqueCount="73">
  <si>
    <t>00/00/00</t>
  </si>
  <si>
    <t>%</t>
  </si>
  <si>
    <t>BUDGET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</si>
  <si>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</si>
  <si>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DASHBOARD DEL REPORT SETTIMANALE DELLO STATO</t>
  </si>
  <si>
    <t>NOME PROGETTO</t>
  </si>
  <si>
    <t>DATA</t>
  </si>
  <si>
    <t>STATO DEL PROGETTO</t>
  </si>
  <si>
    <t>% COMPLETAMENTO</t>
  </si>
  <si>
    <t xml:space="preserve">Inserisci i DATI DELLA DASHBOARD nelle tabelle che iniziano alla riga 8. La grafica della dashboard si popola automaticamente. </t>
  </si>
  <si>
    <t>TIMELINE ATTIVITÀ</t>
  </si>
  <si>
    <t>DATI DELLA DASHBOARD</t>
  </si>
  <si>
    <t>TABELLA ATTIVITÀ</t>
  </si>
  <si>
    <t>NOME ATTIVITÀ</t>
  </si>
  <si>
    <t>ASSEGNATA A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</si>
  <si>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</si>
  <si>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</si>
  <si>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</si>
  <si>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</si>
  <si>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</si>
  <si>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</si>
  <si>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Attività 1</t>
  </si>
  <si>
    <t>Non iniziato</t>
  </si>
  <si>
    <t>Alta</t>
  </si>
  <si>
    <t>Attività 2</t>
  </si>
  <si>
    <t>In corso</t>
  </si>
  <si>
    <t>Media</t>
  </si>
  <si>
    <t>Attività 3</t>
  </si>
  <si>
    <t>Completato</t>
  </si>
  <si>
    <t>Bassa</t>
  </si>
  <si>
    <t>Attività 4</t>
  </si>
  <si>
    <t>Scaduto</t>
  </si>
  <si>
    <t>Attività 5</t>
  </si>
  <si>
    <t>In attesa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</si>
  <si>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</si>
  <si>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</si>
  <si>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</si>
  <si>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</si>
  <si>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</si>
  <si>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</si>
  <si>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</si>
  <si>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</si>
  <si>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</si>
  <si>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</si>
  <si>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</si>
  <si>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</si>
  <si>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Attività 18</t>
  </si>
  <si>
    <t>Attività 19</t>
  </si>
  <si>
    <t>Attività 20</t>
  </si>
  <si>
    <t>% STATO ATTIVITÀ</t>
  </si>
  <si>
    <t>si popola automaticamente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</si>
  <si>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</si>
  <si>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</si>
  <si>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</si>
  <si>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</si>
  <si>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</si>
  <si>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</si>
  <si>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</si>
  <si>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</si>
  <si>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</si>
  <si>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Fissare riunione introduttiva</t>
  </si>
  <si>
    <t>Concordare gli obiettivi</t>
  </si>
  <si>
    <t>Ric. dettagliate</t>
  </si>
  <si>
    <t>Rich. hardware</t>
  </si>
  <si>
    <t>Piano definitivo delle risorse</t>
  </si>
  <si>
    <t>Personale</t>
  </si>
  <si>
    <t>Rich. tecniche</t>
  </si>
  <si>
    <t>Test</t>
  </si>
  <si>
    <t>Dev. Completato</t>
  </si>
  <si>
    <t>Config. hardware</t>
  </si>
  <si>
    <t>Test di sistema</t>
  </si>
  <si>
    <t>Avvio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</si>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</sst>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3" fillId="2" borderId="5" xfId="0" applyFont="1" applyFill="1" applyBorder="1" applyAlignment="1">
      <alignment horizontal="left" vertical="center" indent="1"/>
    </xf>
    <xf numFmtId="0" fontId="13" fillId="2" borderId="6" xfId="0" applyFont="1" applyFill="1" applyBorder="1" applyAlignment="1">
      <alignment vertical="center"/>
    </xf>
    <xf numFmtId="0" fontId="13" fillId="2" borderId="7" xfId="0" applyFont="1" applyFill="1" applyBorder="1" applyAlignment="1">
      <alignment vertical="center"/>
    </xf>
    <xf numFmtId="166" fontId="13" fillId="2" borderId="4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15" fillId="2" borderId="0" xfId="0" applyFont="1" applyFill="1" applyAlignment="1">
      <alignment vertical="center" wrapText="1"/>
    </xf>
    <xf numFmtId="0" fontId="1" fillId="8" borderId="0" xfId="7" applyFill="1" applyAlignment="1">
      <alignment horizontal="center" vertical="center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'Dashboard del report settimanal'!$D$10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'Dashboard del report settimanal'!$B$11:$B$22</c:f>
              <c:strCache>
                <c:ptCount val="12"/>
                <c:pt idx="0">
                  <c:v>Fissare riunione introduttiva</c:v>
                </c:pt>
                <c:pt idx="1">
                  <c:v>Concordare gli obiettivi</c:v>
                </c:pt>
                <c:pt idx="2">
                  <c:v>Ric. dettagliate</c:v>
                </c:pt>
                <c:pt idx="3">
                  <c:v>Rich.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Rich. tecniche</c:v>
                </c:pt>
                <c:pt idx="7">
                  <c:v>Test</c:v>
                </c:pt>
                <c:pt idx="8">
                  <c:v>Dev.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Avvio</c:v>
                </c:pt>
              </c:strCache>
            </c:strRef>
          </c:cat>
          <c:val>
            <c:numRef>
              <c:f>'Dashboard del report settimanal'!$D$11:$D$22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'Dashboard del report settimanal'!$F$10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'Dashboard del report settimanal'!$B$11:$B$22</c:f>
              <c:strCache>
                <c:ptCount val="12"/>
                <c:pt idx="0">
                  <c:v>Fissare riunione introduttiva</c:v>
                </c:pt>
                <c:pt idx="1">
                  <c:v>Concordare gli obiettivi</c:v>
                </c:pt>
                <c:pt idx="2">
                  <c:v>Ric. dettagliate</c:v>
                </c:pt>
                <c:pt idx="3">
                  <c:v>Rich.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Rich. tecniche</c:v>
                </c:pt>
                <c:pt idx="7">
                  <c:v>Test</c:v>
                </c:pt>
                <c:pt idx="8">
                  <c:v>Dev.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Avvio</c:v>
                </c:pt>
              </c:strCache>
            </c:strRef>
          </c:cat>
          <c:val>
            <c:numRef>
              <c:f>'Dashboard del report settimanal'!$F$11:$F$22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Dashboard del report sett'!$B$43:$B$46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Dashboard del report sett'!$C$43:$C$46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Dashboard del report sett'!$B$43:$B$46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Dashboard del report sett'!$C$43:$C$46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del report settimanal'!$B$26:$B$30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del report settimanal'!$C$26:$C$30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del report settimanal'!$B$26:$B$30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del report settimanal'!$C$26:$C$30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'Dashboard del report settimanal'!$F$25:$F$26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'Dashboard del report settimanal'!$G$25:$G$26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'Dashboard del report settimanal'!$F$34:$F$36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'Dashboard del report settimanal'!$G$34:$G$36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del report settimanal'!$B$35:$B$38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del report settimanal'!$C$35:$C$38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del report settimanal'!$B$35:$B$38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del report settimanal'!$C$35:$C$38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Dashboard del report sett'!$D$10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Dashboard del report sett'!$B$11:$B$30</c:f>
              <c:strCache>
                <c:ptCount val="20"/>
                <c:pt idx="0">
                  <c:v>Attività 1</c:v>
                </c:pt>
                <c:pt idx="1">
                  <c:v>Attività 2</c:v>
                </c:pt>
                <c:pt idx="2">
                  <c:v>Attività 3</c:v>
                </c:pt>
                <c:pt idx="3">
                  <c:v>Attività 4</c:v>
                </c:pt>
                <c:pt idx="4">
                  <c:v>Attività 5</c:v>
                </c:pt>
                <c:pt idx="5">
                  <c:v>Attività 6</c:v>
                </c:pt>
                <c:pt idx="6">
                  <c:v>Attività 7</c:v>
                </c:pt>
                <c:pt idx="7">
                  <c:v>Attività 8</c:v>
                </c:pt>
                <c:pt idx="8">
                  <c:v>Attività 9</c:v>
                </c:pt>
                <c:pt idx="9">
                  <c:v>Attività 10</c:v>
                </c:pt>
                <c:pt idx="10">
                  <c:v>Attività 11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Dashboard del report sett'!$D$11:$D$30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'VUOTO Dashboard del report sett'!$F$10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'VUOTO Dashboard del report sett'!$B$11:$B$30</c:f>
              <c:strCache>
                <c:ptCount val="20"/>
                <c:pt idx="0">
                  <c:v>Attività 1</c:v>
                </c:pt>
                <c:pt idx="1">
                  <c:v>Attività 2</c:v>
                </c:pt>
                <c:pt idx="2">
                  <c:v>Attività 3</c:v>
                </c:pt>
                <c:pt idx="3">
                  <c:v>Attività 4</c:v>
                </c:pt>
                <c:pt idx="4">
                  <c:v>Attività 5</c:v>
                </c:pt>
                <c:pt idx="5">
                  <c:v>Attività 6</c:v>
                </c:pt>
                <c:pt idx="6">
                  <c:v>Attività 7</c:v>
                </c:pt>
                <c:pt idx="7">
                  <c:v>Attività 8</c:v>
                </c:pt>
                <c:pt idx="8">
                  <c:v>Attività 9</c:v>
                </c:pt>
                <c:pt idx="9">
                  <c:v>Attività 10</c:v>
                </c:pt>
                <c:pt idx="10">
                  <c:v>Attività 11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Dashboard del report sett'!$F$11:$F$30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Dashboard del report sett'!$B$34:$B$38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Dashboard del report sett'!$C$34:$C$38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Dashboard del report sett'!$B$34:$B$38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Dashboard del report sett'!$C$34:$C$38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'VUOTO Dashboard del report sett'!$F$33:$F$34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Dashboard del report sett'!$G$33:$G$34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'VUOTO Dashboard del report sett'!$F$42:$F$44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Dashboard del report sett'!$G$42:$G$44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788&amp;utm_language=IT&amp;utm_source=template-excel&amp;utm_medium=content&amp;utm_campaign=ic-Weekly+Status+Report+Dashboard-excel-37788-it&amp;lpa=ic+Weekly+Status+Report+Dashboard+excel+37788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123825</xdr:colOff>
      <xdr:row>0</xdr:row>
      <xdr:rowOff>47626</xdr:rowOff>
    </xdr:from>
    <xdr:to>
      <xdr:col>22</xdr:col>
      <xdr:colOff>173021</xdr:colOff>
      <xdr:row>0</xdr:row>
      <xdr:rowOff>557552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992E71E-BE71-C543-CAF2-CF1AEF392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526625" y="47626"/>
          <a:ext cx="2563796" cy="509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38099</xdr:rowOff>
    </xdr:from>
    <xdr:to>
      <xdr:col>14</xdr:col>
      <xdr:colOff>368300</xdr:colOff>
      <xdr:row>4</xdr:row>
      <xdr:rowOff>3898900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494000" y="1895474"/>
          <a:ext cx="3248025" cy="3860801"/>
          <a:chOff x="16992600" y="7111999"/>
          <a:chExt cx="2908300" cy="3860801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1999"/>
            <a:ext cx="2311400" cy="16287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262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88&amp;utm_language=IT&amp;utm_source=template-excel&amp;utm_medium=content&amp;utm_campaign=ic-Weekly+Status+Report+Dashboard-excel-37788-it&amp;lpa=ic+Weekly+Status+Report+Dashboard+excel+37788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16"/>
  <sheetViews>
    <sheetView showGridLines="0" tabSelected="1" zoomScaleNormal="100" workbookViewId="0">
      <pane ySplit="1" topLeftCell="A31" activePane="bottomLeft" state="frozen"/>
      <selection pane="bottomLeft" activeCell="B41" sqref="B41:I41"/>
    </sheetView>
  </sheetViews>
  <sheetFormatPr defaultColWidth="11" defaultRowHeight="13.5"/>
  <cols>
    <col min="1" max="1" width="3.375" style="7" customWidth="1"/>
    <col min="2" max="2" width="35.875" style="7" customWidth="1"/>
    <col min="3" max="3" width="20.875" style="7" customWidth="1"/>
    <col min="4" max="5" width="10.875" style="7" customWidth="1"/>
    <col min="6" max="6" width="23.125" style="7" customWidth="1"/>
    <col min="7" max="8" width="22.375" style="7" customWidth="1"/>
    <col min="9" max="9" width="50.875" style="7" customWidth="1"/>
    <col min="10" max="10" width="3.375" style="7" customWidth="1"/>
    <col min="11" max="11" width="16.75" style="7" customWidth="1"/>
    <col min="12" max="12" width="3.375" style="7" customWidth="1"/>
    <col min="13" max="13" width="13.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50.1" customHeight="1">
      <c r="A1" s="1"/>
      <c r="B1" s="66" t="s">
        <v>4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4.95" customHeight="1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.1" customHeight="1" thickBot="1">
      <c r="A3" s="1"/>
      <c r="B3" s="25"/>
      <c r="C3" s="26"/>
      <c r="D3" s="26"/>
      <c r="E3" s="27"/>
      <c r="F3" s="28" t="s">
        <v>0</v>
      </c>
      <c r="G3" s="29"/>
      <c r="H3" s="30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60" t="s">
        <v>10</v>
      </c>
      <c r="C4" s="56"/>
      <c r="D4" s="56"/>
      <c r="E4" s="56"/>
      <c r="F4" s="57"/>
      <c r="G4" s="58"/>
      <c r="H4" s="5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7" t="s">
        <v>11</v>
      </c>
      <c r="C8" s="6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>
      <c r="A9" s="1"/>
      <c r="B9" s="32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>
      <c r="A10" s="10"/>
      <c r="B10" s="14" t="s">
        <v>13</v>
      </c>
      <c r="C10" s="14" t="s">
        <v>14</v>
      </c>
      <c r="D10" s="37" t="s">
        <v>15</v>
      </c>
      <c r="E10" s="37" t="s">
        <v>16</v>
      </c>
      <c r="F10" s="38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.1" customHeight="1">
      <c r="A11" s="8"/>
      <c r="B11" s="3" t="s">
        <v>60</v>
      </c>
      <c r="C11" s="2"/>
      <c r="D11" s="39">
        <v>45293</v>
      </c>
      <c r="E11" s="39">
        <v>45299</v>
      </c>
      <c r="F11" s="40">
        <f>IF(D11=0,0,E11-D11)</f>
        <v>6</v>
      </c>
      <c r="G11" s="2" t="s">
        <v>28</v>
      </c>
      <c r="H11" s="2" t="s">
        <v>23</v>
      </c>
      <c r="I11" s="2"/>
      <c r="K11" s="31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61</v>
      </c>
      <c r="C12" s="4"/>
      <c r="D12" s="41">
        <v>45295</v>
      </c>
      <c r="E12" s="41">
        <v>45302</v>
      </c>
      <c r="F12" s="40">
        <f t="shared" ref="F12:F22" si="0">IF(D12=0,0,E12-D12)</f>
        <v>7</v>
      </c>
      <c r="G12" s="3" t="s">
        <v>28</v>
      </c>
      <c r="H12" s="3" t="s">
        <v>26</v>
      </c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62</v>
      </c>
      <c r="C13" s="4"/>
      <c r="D13" s="41">
        <v>45298</v>
      </c>
      <c r="E13" s="41">
        <v>45302</v>
      </c>
      <c r="F13" s="40">
        <f t="shared" si="0"/>
        <v>4</v>
      </c>
      <c r="G13" s="3" t="s">
        <v>28</v>
      </c>
      <c r="H13" s="3" t="s">
        <v>29</v>
      </c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63</v>
      </c>
      <c r="C14" s="12"/>
      <c r="D14" s="41">
        <v>45301</v>
      </c>
      <c r="E14" s="41">
        <v>45306</v>
      </c>
      <c r="F14" s="40">
        <f t="shared" si="0"/>
        <v>5</v>
      </c>
      <c r="G14" s="3" t="s">
        <v>28</v>
      </c>
      <c r="H14" s="3" t="s">
        <v>29</v>
      </c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64</v>
      </c>
      <c r="C15" s="4"/>
      <c r="D15" s="41">
        <v>45304</v>
      </c>
      <c r="E15" s="41">
        <v>45311</v>
      </c>
      <c r="F15" s="40">
        <f t="shared" si="0"/>
        <v>7</v>
      </c>
      <c r="G15" s="3" t="s">
        <v>28</v>
      </c>
      <c r="H15" s="3" t="s">
        <v>29</v>
      </c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 t="s">
        <v>65</v>
      </c>
      <c r="C16" s="4"/>
      <c r="D16" s="41">
        <v>45307</v>
      </c>
      <c r="E16" s="41">
        <v>45320</v>
      </c>
      <c r="F16" s="40">
        <f t="shared" si="0"/>
        <v>13</v>
      </c>
      <c r="G16" s="3" t="s">
        <v>31</v>
      </c>
      <c r="H16" s="3" t="s">
        <v>23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 t="s">
        <v>66</v>
      </c>
      <c r="C17" s="13"/>
      <c r="D17" s="41">
        <v>45310</v>
      </c>
      <c r="E17" s="39">
        <v>45323</v>
      </c>
      <c r="F17" s="40">
        <f t="shared" si="0"/>
        <v>13</v>
      </c>
      <c r="G17" s="3" t="s">
        <v>25</v>
      </c>
      <c r="H17" s="3" t="s">
        <v>23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 t="s">
        <v>67</v>
      </c>
      <c r="C18" s="13"/>
      <c r="D18" s="41">
        <v>45313</v>
      </c>
      <c r="E18" s="39">
        <v>45331</v>
      </c>
      <c r="F18" s="40">
        <f t="shared" si="0"/>
        <v>18</v>
      </c>
      <c r="G18" s="3" t="s">
        <v>25</v>
      </c>
      <c r="H18" s="3" t="s">
        <v>23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 t="s">
        <v>68</v>
      </c>
      <c r="C19" s="13"/>
      <c r="D19" s="41">
        <v>45316</v>
      </c>
      <c r="E19" s="39">
        <v>45327</v>
      </c>
      <c r="F19" s="40">
        <f t="shared" si="0"/>
        <v>11</v>
      </c>
      <c r="G19" s="3" t="s">
        <v>25</v>
      </c>
      <c r="H19" s="3" t="s">
        <v>23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 t="s">
        <v>69</v>
      </c>
      <c r="C20" s="13"/>
      <c r="D20" s="41">
        <v>45319</v>
      </c>
      <c r="E20" s="39">
        <v>45328</v>
      </c>
      <c r="F20" s="40">
        <f t="shared" si="0"/>
        <v>9</v>
      </c>
      <c r="G20" s="3" t="s">
        <v>33</v>
      </c>
      <c r="H20" s="3" t="s">
        <v>23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 t="s">
        <v>70</v>
      </c>
      <c r="C21" s="13"/>
      <c r="D21" s="41">
        <v>45322</v>
      </c>
      <c r="E21" s="39">
        <v>45324</v>
      </c>
      <c r="F21" s="40">
        <f t="shared" si="0"/>
        <v>2</v>
      </c>
      <c r="G21" s="3" t="s">
        <v>22</v>
      </c>
      <c r="H21" s="3" t="s">
        <v>23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 t="s">
        <v>71</v>
      </c>
      <c r="C22" s="13"/>
      <c r="D22" s="41">
        <v>45326</v>
      </c>
      <c r="E22" s="39">
        <v>45334</v>
      </c>
      <c r="F22" s="40">
        <f t="shared" si="0"/>
        <v>8</v>
      </c>
      <c r="G22" s="3" t="s">
        <v>22</v>
      </c>
      <c r="H22" s="3" t="s">
        <v>26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>
      <c r="A24" s="1"/>
      <c r="B24" s="32" t="s">
        <v>49</v>
      </c>
      <c r="C24" s="1"/>
      <c r="D24" s="1"/>
      <c r="E24" s="1"/>
      <c r="F24" s="32" t="s">
        <v>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.1" customHeight="1">
      <c r="B25" s="54" t="s">
        <v>18</v>
      </c>
      <c r="C25" s="55" t="s">
        <v>51</v>
      </c>
      <c r="D25" s="55" t="s">
        <v>1</v>
      </c>
      <c r="F25" s="45" t="s">
        <v>52</v>
      </c>
      <c r="G25" s="43">
        <v>80000</v>
      </c>
    </row>
    <row r="26" spans="1:258" s="18" customFormat="1" ht="23.1" customHeight="1" thickBot="1">
      <c r="B26" s="33" t="s">
        <v>22</v>
      </c>
      <c r="C26" s="48">
        <f>COUNTIF(G11:G22, "Not Started")</f>
        <v>2</v>
      </c>
      <c r="D26" s="49">
        <f>IFERROR(C26/C31,"")</f>
        <v>0.16666666666666666</v>
      </c>
      <c r="F26" s="46" t="s">
        <v>53</v>
      </c>
      <c r="G26" s="44">
        <v>50000</v>
      </c>
    </row>
    <row r="27" spans="1:258" s="18" customFormat="1" ht="23.1" customHeight="1">
      <c r="B27" s="3" t="s">
        <v>25</v>
      </c>
      <c r="C27" s="48">
        <f>COUNTIF(G11:G22, "In Progress")</f>
        <v>3</v>
      </c>
      <c r="D27" s="49">
        <f>IFERROR(C27/C31,"")</f>
        <v>0.25</v>
      </c>
    </row>
    <row r="28" spans="1:258" s="18" customFormat="1" ht="23.1" customHeight="1">
      <c r="B28" s="34" t="s">
        <v>28</v>
      </c>
      <c r="C28" s="48">
        <f>COUNTIF(G11:G22, "Complete")</f>
        <v>5</v>
      </c>
      <c r="D28" s="49">
        <f>IFERROR(C28/C31,"")</f>
        <v>0.41666666666666669</v>
      </c>
    </row>
    <row r="29" spans="1:258" s="18" customFormat="1" ht="23.1" customHeight="1">
      <c r="B29" s="35" t="s">
        <v>31</v>
      </c>
      <c r="C29" s="48">
        <f>COUNTIF(G11:G22, "Overdue")</f>
        <v>1</v>
      </c>
      <c r="D29" s="49">
        <f>IFERROR(C29/C31,"")</f>
        <v>8.3333333333333329E-2</v>
      </c>
    </row>
    <row r="30" spans="1:258" s="18" customFormat="1" ht="23.1" customHeight="1" thickBot="1">
      <c r="B30" s="36" t="s">
        <v>33</v>
      </c>
      <c r="C30" s="50">
        <f>COUNTIF(G11:G22, "On Hold")</f>
        <v>1</v>
      </c>
      <c r="D30" s="51">
        <f>IFERROR(C30/C31,"")</f>
        <v>8.3333333333333329E-2</v>
      </c>
    </row>
    <row r="31" spans="1:258" s="18" customFormat="1" ht="23.1" customHeight="1">
      <c r="B31" s="42" t="s">
        <v>54</v>
      </c>
      <c r="C31" s="52">
        <f>SUM(C26:C30)</f>
        <v>12</v>
      </c>
      <c r="D31" s="53">
        <f>SUM(D26:D30)</f>
        <v>1</v>
      </c>
    </row>
    <row r="32" spans="1:258" s="18" customFormat="1"/>
    <row r="33" spans="1:258" ht="24.95" customHeight="1">
      <c r="A33" s="1"/>
      <c r="B33" s="32" t="s">
        <v>55</v>
      </c>
      <c r="C33" s="1"/>
      <c r="D33" s="1"/>
      <c r="E33" s="1"/>
      <c r="F33" s="61" t="s">
        <v>56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.1" customHeight="1">
      <c r="B34" s="54" t="s">
        <v>19</v>
      </c>
      <c r="C34" s="55" t="s">
        <v>51</v>
      </c>
      <c r="D34" s="55" t="s">
        <v>1</v>
      </c>
      <c r="F34" s="63" t="s">
        <v>57</v>
      </c>
      <c r="G34" s="43">
        <v>5</v>
      </c>
    </row>
    <row r="35" spans="1:258" s="18" customFormat="1" ht="23.1" customHeight="1">
      <c r="B35" s="15" t="s">
        <v>23</v>
      </c>
      <c r="C35" s="48">
        <f>COUNTIF(H11:H22, "High")</f>
        <v>7</v>
      </c>
      <c r="D35" s="49">
        <f>IFERROR(C35/C39,"")</f>
        <v>0.58333333333333337</v>
      </c>
      <c r="F35" s="62" t="s">
        <v>58</v>
      </c>
      <c r="G35" s="43">
        <v>2</v>
      </c>
    </row>
    <row r="36" spans="1:258" s="18" customFormat="1" ht="23.1" customHeight="1">
      <c r="B36" s="16" t="s">
        <v>26</v>
      </c>
      <c r="C36" s="48">
        <f>COUNTIF(H11:H22, "Medium")</f>
        <v>2</v>
      </c>
      <c r="D36" s="49">
        <f>IFERROR(C36/C39,"")</f>
        <v>0.16666666666666666</v>
      </c>
      <c r="F36" s="64" t="s">
        <v>59</v>
      </c>
      <c r="G36" s="43">
        <v>4</v>
      </c>
    </row>
    <row r="37" spans="1:258" s="18" customFormat="1" ht="23.1" customHeight="1">
      <c r="B37" s="17" t="s">
        <v>29</v>
      </c>
      <c r="C37" s="48">
        <f>COUNTIF(H11:H22, "Low")</f>
        <v>3</v>
      </c>
      <c r="D37" s="49">
        <f>IFERROR(C37/C39,"")</f>
        <v>0.25</v>
      </c>
      <c r="F37" s="1"/>
      <c r="G37" s="1"/>
    </row>
    <row r="38" spans="1:258" s="18" customFormat="1" ht="23.1" customHeight="1" thickBot="1">
      <c r="B38" s="47"/>
      <c r="C38" s="50">
        <f>COUNTIF(H11:H22, "...")</f>
        <v>0</v>
      </c>
      <c r="D38" s="51">
        <f>IFERROR(C38/C39,"")</f>
        <v>0</v>
      </c>
      <c r="F38" s="1"/>
      <c r="G38" s="1"/>
    </row>
    <row r="39" spans="1:258" s="18" customFormat="1" ht="23.1" customHeight="1">
      <c r="B39" s="42" t="s">
        <v>54</v>
      </c>
      <c r="C39" s="52">
        <f>SUM(C35:C38)</f>
        <v>12</v>
      </c>
      <c r="D39" s="53">
        <f>SUM(D35:D38)</f>
        <v>1</v>
      </c>
      <c r="F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.1" customHeight="1">
      <c r="A41" s="7"/>
      <c r="B41" s="69" t="s">
        <v>72</v>
      </c>
      <c r="C41" s="68"/>
      <c r="D41" s="68"/>
      <c r="E41" s="68"/>
      <c r="F41" s="68"/>
      <c r="G41" s="68"/>
      <c r="H41" s="68"/>
      <c r="I41" s="68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2">
    <mergeCell ref="B41:I41"/>
    <mergeCell ref="B8:C8"/>
  </mergeCells>
  <phoneticPr fontId="3" type="noConversion"/>
  <conditionalFormatting sqref="B26:B30">
    <cfRule type="containsText" dxfId="39" priority="30" operator="containsText" text="Scaduto">
      <formula>NOT(ISERROR(SEARCH("Scaduto",B26)))</formula>
    </cfRule>
    <cfRule type="containsText" dxfId="38" priority="31" operator="containsText" text="In attesa">
      <formula>NOT(ISERROR(SEARCH("In attesa",B26)))</formula>
    </cfRule>
    <cfRule type="containsText" dxfId="37" priority="32" operator="containsText" text="Completato">
      <formula>NOT(ISERROR(SEARCH("Completato",B26)))</formula>
    </cfRule>
    <cfRule type="containsText" dxfId="36" priority="33" operator="containsText" text="In corso">
      <formula>NOT(ISERROR(SEARCH("In corso",B26)))</formula>
    </cfRule>
    <cfRule type="containsText" dxfId="35" priority="34" operator="containsText" text="Non iniziato">
      <formula>NOT(ISERROR(SEARCH("Non iniziato",B26)))</formula>
    </cfRule>
  </conditionalFormatting>
  <conditionalFormatting sqref="B35:B38">
    <cfRule type="containsText" dxfId="34" priority="9" operator="containsText" text="Bassa">
      <formula>NOT(ISERROR(SEARCH("Bassa",B35)))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Scaduto">
      <formula>NOT(ISERROR(SEARCH("Scaduto",G11)))</formula>
    </cfRule>
    <cfRule type="containsText" dxfId="30" priority="55" operator="containsText" text="In attesa">
      <formula>NOT(ISERROR(SEARCH("In attesa",G11)))</formula>
    </cfRule>
    <cfRule type="containsText" dxfId="29" priority="56" operator="containsText" text="Completato">
      <formula>NOT(ISERROR(SEARCH("Completato",G11)))</formula>
    </cfRule>
    <cfRule type="containsText" dxfId="28" priority="57" operator="containsText" text="In corso">
      <formula>NOT(ISERROR(SEARCH("In corso",G11)))</formula>
    </cfRule>
    <cfRule type="containsText" dxfId="27" priority="58" operator="containsText" text="Non iniziato">
      <formula>NOT(ISERROR(SEARCH("Non iniziato",G11)))</formula>
    </cfRule>
  </conditionalFormatting>
  <conditionalFormatting sqref="M11:M14 H11:H22">
    <cfRule type="containsText" dxfId="26" priority="36" operator="containsText" text="Bassa">
      <formula>NOT(ISERROR(SEARCH("Bassa",H11)))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CCA QUI PER CREARE IN SMARTSHEET" xr:uid="{CC5D7B47-4DCA-4B68-856B-338F871E5E28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39997558519241921"/>
    <pageSetUpPr fitToPage="1"/>
  </sheetPr>
  <dimension ref="A1:JV1023"/>
  <sheetViews>
    <sheetView showGridLines="0" zoomScaleNormal="10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7" customWidth="1"/>
    <col min="2" max="2" width="35.875" style="7" customWidth="1"/>
    <col min="3" max="3" width="20.875" style="7" customWidth="1"/>
    <col min="4" max="5" width="10.875" style="7" customWidth="1"/>
    <col min="6" max="6" width="22.625" style="7" customWidth="1"/>
    <col min="7" max="7" width="23" style="7" customWidth="1"/>
    <col min="8" max="8" width="22.625" style="7" customWidth="1"/>
    <col min="9" max="9" width="50.875" style="7" customWidth="1"/>
    <col min="10" max="10" width="3.375" style="7" customWidth="1"/>
    <col min="11" max="11" width="16.5" style="7" customWidth="1"/>
    <col min="12" max="12" width="3.375" style="7" customWidth="1"/>
    <col min="13" max="13" width="13.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66" t="s">
        <v>4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4.95" customHeight="1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42" customHeight="1" thickBot="1">
      <c r="A3" s="1"/>
      <c r="B3" s="25"/>
      <c r="C3" s="26"/>
      <c r="D3" s="26"/>
      <c r="E3" s="27"/>
      <c r="F3" s="28" t="s">
        <v>0</v>
      </c>
      <c r="G3" s="29"/>
      <c r="H3" s="30">
        <v>1</v>
      </c>
      <c r="I3" s="65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60" t="s">
        <v>10</v>
      </c>
      <c r="C4" s="56"/>
      <c r="D4" s="56"/>
      <c r="E4" s="56"/>
      <c r="F4" s="57"/>
      <c r="G4" s="58"/>
      <c r="H4" s="5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7" t="s">
        <v>11</v>
      </c>
      <c r="C8" s="6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>
      <c r="A9" s="1"/>
      <c r="B9" s="32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>
      <c r="A10" s="10"/>
      <c r="B10" s="14" t="s">
        <v>13</v>
      </c>
      <c r="C10" s="14" t="s">
        <v>14</v>
      </c>
      <c r="D10" s="37" t="s">
        <v>15</v>
      </c>
      <c r="E10" s="37" t="s">
        <v>16</v>
      </c>
      <c r="F10" s="38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.1" customHeight="1">
      <c r="A11" s="8"/>
      <c r="B11" s="3" t="s">
        <v>21</v>
      </c>
      <c r="C11" s="2"/>
      <c r="D11" s="39"/>
      <c r="E11" s="39"/>
      <c r="F11" s="40">
        <f>IF(D11=0,0,E11-D11)</f>
        <v>0</v>
      </c>
      <c r="G11" s="2"/>
      <c r="H11" s="2"/>
      <c r="I11" s="2"/>
      <c r="K11" s="31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24</v>
      </c>
      <c r="C12" s="4"/>
      <c r="D12" s="41"/>
      <c r="E12" s="41"/>
      <c r="F12" s="40">
        <f t="shared" ref="F12:F30" si="0">IF(D12=0,0,E12-D12)</f>
        <v>0</v>
      </c>
      <c r="G12" s="3"/>
      <c r="H12" s="3"/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27</v>
      </c>
      <c r="C13" s="4"/>
      <c r="D13" s="41"/>
      <c r="E13" s="41"/>
      <c r="F13" s="40">
        <f t="shared" si="0"/>
        <v>0</v>
      </c>
      <c r="G13" s="3"/>
      <c r="H13" s="3"/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30</v>
      </c>
      <c r="C14" s="12"/>
      <c r="D14" s="41"/>
      <c r="E14" s="41"/>
      <c r="F14" s="40">
        <f t="shared" si="0"/>
        <v>0</v>
      </c>
      <c r="G14" s="3"/>
      <c r="H14" s="3"/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32</v>
      </c>
      <c r="C15" s="4"/>
      <c r="D15" s="41"/>
      <c r="E15" s="41"/>
      <c r="F15" s="40">
        <f t="shared" si="0"/>
        <v>0</v>
      </c>
      <c r="G15" s="3"/>
      <c r="H15" s="3"/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 t="s">
        <v>34</v>
      </c>
      <c r="C16" s="4"/>
      <c r="D16" s="41"/>
      <c r="E16" s="41"/>
      <c r="F16" s="40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 t="s">
        <v>35</v>
      </c>
      <c r="C17" s="13"/>
      <c r="D17" s="41"/>
      <c r="E17" s="39"/>
      <c r="F17" s="40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 t="s">
        <v>36</v>
      </c>
      <c r="C18" s="13"/>
      <c r="D18" s="41"/>
      <c r="E18" s="39"/>
      <c r="F18" s="40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 t="s">
        <v>37</v>
      </c>
      <c r="C19" s="13"/>
      <c r="D19" s="41"/>
      <c r="E19" s="39"/>
      <c r="F19" s="40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 t="s">
        <v>38</v>
      </c>
      <c r="C20" s="13"/>
      <c r="D20" s="41"/>
      <c r="E20" s="39"/>
      <c r="F20" s="40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 t="s">
        <v>39</v>
      </c>
      <c r="C21" s="13"/>
      <c r="D21" s="41"/>
      <c r="E21" s="39"/>
      <c r="F21" s="40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 t="s">
        <v>40</v>
      </c>
      <c r="C22" s="13"/>
      <c r="D22" s="41"/>
      <c r="E22" s="39"/>
      <c r="F22" s="40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.1" customHeight="1">
      <c r="A23" s="8"/>
      <c r="B23" s="3" t="s">
        <v>41</v>
      </c>
      <c r="C23" s="13"/>
      <c r="D23" s="41"/>
      <c r="E23" s="39"/>
      <c r="F23" s="40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.1" customHeight="1">
      <c r="A24" s="8"/>
      <c r="B24" s="3" t="s">
        <v>42</v>
      </c>
      <c r="C24" s="13"/>
      <c r="D24" s="41"/>
      <c r="E24" s="39"/>
      <c r="F24" s="40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.1" customHeight="1">
      <c r="A25" s="8"/>
      <c r="B25" s="3" t="s">
        <v>43</v>
      </c>
      <c r="C25" s="12"/>
      <c r="D25" s="41"/>
      <c r="E25" s="39"/>
      <c r="F25" s="40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.1" customHeight="1">
      <c r="A26" s="8"/>
      <c r="B26" s="3" t="s">
        <v>44</v>
      </c>
      <c r="C26" s="12"/>
      <c r="D26" s="41"/>
      <c r="E26" s="39"/>
      <c r="F26" s="40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.1" customHeight="1">
      <c r="A27" s="8"/>
      <c r="B27" s="3" t="s">
        <v>45</v>
      </c>
      <c r="C27" s="12"/>
      <c r="D27" s="41"/>
      <c r="E27" s="39"/>
      <c r="F27" s="40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.1" customHeight="1">
      <c r="A28" s="8"/>
      <c r="B28" s="3" t="s">
        <v>46</v>
      </c>
      <c r="C28" s="12"/>
      <c r="D28" s="41"/>
      <c r="E28" s="39"/>
      <c r="F28" s="40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.1" customHeight="1">
      <c r="A29" s="8"/>
      <c r="B29" s="3" t="s">
        <v>47</v>
      </c>
      <c r="C29" s="12"/>
      <c r="D29" s="41"/>
      <c r="E29" s="39"/>
      <c r="F29" s="40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.1" customHeight="1">
      <c r="A30" s="8"/>
      <c r="B30" s="3" t="s">
        <v>48</v>
      </c>
      <c r="C30" s="12"/>
      <c r="D30" s="41"/>
      <c r="E30" s="39"/>
      <c r="F30" s="40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7" customHeight="1">
      <c r="A32" s="1"/>
      <c r="B32" s="32" t="s">
        <v>49</v>
      </c>
      <c r="C32" s="19" t="s">
        <v>50</v>
      </c>
      <c r="D32" s="1"/>
      <c r="E32" s="1"/>
      <c r="F32" s="32" t="s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.1" customHeight="1">
      <c r="B33" s="54" t="s">
        <v>18</v>
      </c>
      <c r="C33" s="55" t="s">
        <v>51</v>
      </c>
      <c r="D33" s="55" t="s">
        <v>1</v>
      </c>
      <c r="F33" s="45" t="s">
        <v>52</v>
      </c>
      <c r="G33" s="43">
        <v>0</v>
      </c>
    </row>
    <row r="34" spans="1:258" s="18" customFormat="1" ht="23.1" customHeight="1" thickBot="1">
      <c r="B34" s="33" t="s">
        <v>22</v>
      </c>
      <c r="C34" s="48">
        <f>COUNTIF(G11:G30, "Not Started")</f>
        <v>0</v>
      </c>
      <c r="D34" s="49" t="str">
        <f>IFERROR(C34/C39,"")</f>
        <v/>
      </c>
      <c r="F34" s="46" t="s">
        <v>53</v>
      </c>
      <c r="G34" s="44">
        <v>0</v>
      </c>
    </row>
    <row r="35" spans="1:258" s="18" customFormat="1" ht="23.1" customHeight="1">
      <c r="B35" s="3" t="s">
        <v>25</v>
      </c>
      <c r="C35" s="48">
        <f>COUNTIF(G11:G30, "In Progress")</f>
        <v>0</v>
      </c>
      <c r="D35" s="49" t="str">
        <f>IFERROR(C35/C39,"")</f>
        <v/>
      </c>
    </row>
    <row r="36" spans="1:258" s="18" customFormat="1" ht="23.1" customHeight="1">
      <c r="B36" s="34" t="s">
        <v>28</v>
      </c>
      <c r="C36" s="48">
        <f>COUNTIF(G11:G30, "Complete")</f>
        <v>0</v>
      </c>
      <c r="D36" s="49" t="str">
        <f>IFERROR(C36/C39,"")</f>
        <v/>
      </c>
    </row>
    <row r="37" spans="1:258" s="18" customFormat="1" ht="23.1" customHeight="1">
      <c r="B37" s="35" t="s">
        <v>31</v>
      </c>
      <c r="C37" s="48">
        <f>COUNTIF(G11:G30, "Overdue")</f>
        <v>0</v>
      </c>
      <c r="D37" s="49" t="str">
        <f>IFERROR(C37/C39,"")</f>
        <v/>
      </c>
    </row>
    <row r="38" spans="1:258" s="18" customFormat="1" ht="23.1" customHeight="1" thickBot="1">
      <c r="B38" s="36" t="s">
        <v>33</v>
      </c>
      <c r="C38" s="50">
        <f>COUNTIF(G11:G30, "On Hold")</f>
        <v>0</v>
      </c>
      <c r="D38" s="51" t="str">
        <f>IFERROR(C38/C39,"")</f>
        <v/>
      </c>
    </row>
    <row r="39" spans="1:258" s="18" customFormat="1" ht="23.1" customHeight="1">
      <c r="B39" s="42" t="s">
        <v>54</v>
      </c>
      <c r="C39" s="52">
        <f>SUM(C34:C38)</f>
        <v>0</v>
      </c>
      <c r="D39" s="53">
        <f>SUM(D34:D38)</f>
        <v>0</v>
      </c>
    </row>
    <row r="40" spans="1:258" s="18" customFormat="1"/>
    <row r="41" spans="1:258" ht="26.25" customHeight="1">
      <c r="A41" s="1"/>
      <c r="B41" s="32" t="s">
        <v>55</v>
      </c>
      <c r="C41" s="19" t="s">
        <v>50</v>
      </c>
      <c r="D41" s="1"/>
      <c r="E41" s="1"/>
      <c r="F41" s="61" t="s">
        <v>56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.1" customHeight="1">
      <c r="B42" s="54" t="s">
        <v>19</v>
      </c>
      <c r="C42" s="55" t="s">
        <v>51</v>
      </c>
      <c r="D42" s="55" t="s">
        <v>1</v>
      </c>
      <c r="F42" s="63" t="s">
        <v>57</v>
      </c>
      <c r="G42" s="43">
        <v>0</v>
      </c>
    </row>
    <row r="43" spans="1:258" s="18" customFormat="1" ht="23.1" customHeight="1">
      <c r="B43" s="15" t="s">
        <v>23</v>
      </c>
      <c r="C43" s="48">
        <f>COUNTIF(H11:H30, "High")</f>
        <v>0</v>
      </c>
      <c r="D43" s="49" t="str">
        <f>IFERROR(C43/C47,"")</f>
        <v/>
      </c>
      <c r="F43" s="62" t="s">
        <v>58</v>
      </c>
      <c r="G43" s="43">
        <v>0</v>
      </c>
    </row>
    <row r="44" spans="1:258" s="18" customFormat="1" ht="23.1" customHeight="1">
      <c r="B44" s="16" t="s">
        <v>26</v>
      </c>
      <c r="C44" s="48">
        <f>COUNTIF(H11:H30, "Medium")</f>
        <v>0</v>
      </c>
      <c r="D44" s="49" t="str">
        <f>IFERROR(C44/C47,"")</f>
        <v/>
      </c>
      <c r="F44" s="64" t="s">
        <v>59</v>
      </c>
      <c r="G44" s="43">
        <v>0</v>
      </c>
    </row>
    <row r="45" spans="1:258" s="18" customFormat="1" ht="23.1" customHeight="1">
      <c r="B45" s="17" t="s">
        <v>29</v>
      </c>
      <c r="C45" s="48">
        <f>COUNTIF(H11:H30, "Low")</f>
        <v>0</v>
      </c>
      <c r="D45" s="49" t="str">
        <f>IFERROR(C45/C47,"")</f>
        <v/>
      </c>
      <c r="F45" s="1"/>
      <c r="G45" s="1"/>
    </row>
    <row r="46" spans="1:258" s="18" customFormat="1" ht="23.1" customHeight="1" thickBot="1">
      <c r="B46" s="47"/>
      <c r="C46" s="50">
        <f>COUNTIF(H11:H30, "...")</f>
        <v>0</v>
      </c>
      <c r="D46" s="51" t="str">
        <f>IFERROR(C46/C47,"")</f>
        <v/>
      </c>
      <c r="F46" s="1"/>
      <c r="G46" s="1"/>
    </row>
    <row r="47" spans="1:258" s="18" customFormat="1" ht="23.1" customHeight="1">
      <c r="B47" s="42" t="s">
        <v>54</v>
      </c>
      <c r="C47" s="52">
        <f>SUM(C43:C46)</f>
        <v>0</v>
      </c>
      <c r="D47" s="53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1">
    <mergeCell ref="B8:C8"/>
  </mergeCells>
  <phoneticPr fontId="3" type="noConversion"/>
  <conditionalFormatting sqref="B34:B38">
    <cfRule type="containsText" dxfId="23" priority="12" operator="containsText" text="Scaduto">
      <formula>NOT(ISERROR(SEARCH("Scaduto",B34)))</formula>
    </cfRule>
    <cfRule type="containsText" dxfId="22" priority="13" operator="containsText" text="In attesa">
      <formula>NOT(ISERROR(SEARCH("In attesa",B34)))</formula>
    </cfRule>
    <cfRule type="containsText" dxfId="21" priority="14" operator="containsText" text="Completato">
      <formula>NOT(ISERROR(SEARCH("Completato",B34)))</formula>
    </cfRule>
    <cfRule type="containsText" dxfId="20" priority="15" operator="containsText" text="In corso">
      <formula>NOT(ISERROR(SEARCH("In corso",B34)))</formula>
    </cfRule>
    <cfRule type="containsText" dxfId="19" priority="16" operator="containsText" text="Non iniziato">
      <formula>NOT(ISERROR(SEARCH("Non iniziato",B34)))</formula>
    </cfRule>
  </conditionalFormatting>
  <conditionalFormatting sqref="B43:B46">
    <cfRule type="containsText" dxfId="18" priority="9" operator="containsText" text="Bassa">
      <formula>NOT(ISERROR(SEARCH("Bassa",B43)))</formula>
    </cfRule>
    <cfRule type="containsText" dxfId="17" priority="10" operator="containsText" text="Media">
      <formula>NOT(ISERROR(SEARCH("Media",B43)))</formula>
    </cfRule>
    <cfRule type="containsText" dxfId="16" priority="11" operator="containsText" text="Alta">
      <formula>NOT(ISERROR(SEARCH("Alta",B43)))</formula>
    </cfRule>
  </conditionalFormatting>
  <conditionalFormatting sqref="G11:G30">
    <cfRule type="containsText" dxfId="15" priority="1" operator="containsText" text="Scaduto">
      <formula>NOT(ISERROR(SEARCH("Scaduto",G11)))</formula>
    </cfRule>
    <cfRule type="containsText" dxfId="14" priority="5" operator="containsText" text="In attesa">
      <formula>NOT(ISERROR(SEARCH("In attesa",G11)))</formula>
    </cfRule>
    <cfRule type="containsText" dxfId="13" priority="6" operator="containsText" text="Completato">
      <formula>NOT(ISERROR(SEARCH("Completato",G11)))</formula>
    </cfRule>
    <cfRule type="containsText" dxfId="12" priority="7" operator="containsText" text="In corso">
      <formula>NOT(ISERROR(SEARCH("In corso",G11)))</formula>
    </cfRule>
    <cfRule type="containsText" dxfId="11" priority="8" operator="containsText" text="Non iniziato">
      <formula>NOT(ISERROR(SEARCH("Non iniziato",G11)))</formula>
    </cfRule>
  </conditionalFormatting>
  <conditionalFormatting sqref="H11:H30">
    <cfRule type="containsText" dxfId="10" priority="2" operator="containsText" text="Bassa">
      <formula>NOT(ISERROR(SEARCH("Bassa",H11)))</formula>
    </cfRule>
    <cfRule type="containsText" dxfId="9" priority="3" operator="containsText" text="Media">
      <formula>NOT(ISERROR(SEARCH("Media",H11)))</formula>
    </cfRule>
    <cfRule type="containsText" dxfId="8" priority="4" operator="containsText" text="Alta">
      <formula>NOT(ISERROR(SEARCH("Alta",H11)))</formula>
    </cfRule>
  </conditionalFormatting>
  <conditionalFormatting sqref="K11:K15">
    <cfRule type="containsText" dxfId="7" priority="17" operator="containsText" text="Scaduto">
      <formula>NOT(ISERROR(SEARCH("Scaduto",K11)))</formula>
    </cfRule>
    <cfRule type="containsText" dxfId="6" priority="21" operator="containsText" text="In attesa">
      <formula>NOT(ISERROR(SEARCH("In attesa",K11)))</formula>
    </cfRule>
    <cfRule type="containsText" dxfId="5" priority="22" operator="containsText" text="Completato">
      <formula>NOT(ISERROR(SEARCH("Completato",K11)))</formula>
    </cfRule>
    <cfRule type="containsText" dxfId="4" priority="23" operator="containsText" text="In corso">
      <formula>NOT(ISERROR(SEARCH("In corso",K11)))</formula>
    </cfRule>
    <cfRule type="containsText" dxfId="3" priority="24" operator="containsText" text="Non iniziato">
      <formula>NOT(ISERROR(SEARCH("Non iniziato",K11)))</formula>
    </cfRule>
  </conditionalFormatting>
  <conditionalFormatting sqref="M11:M14">
    <cfRule type="containsText" dxfId="2" priority="18" operator="containsText" text="Bassa">
      <formula>NOT(ISERROR(SEARCH("Bassa",M11)))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6" customWidth="1"/>
    <col min="2" max="2" width="88.375" style="6" customWidth="1"/>
    <col min="3" max="16384" width="10.875" style="6"/>
  </cols>
  <sheetData>
    <row r="2" spans="2:2" ht="96" customHeight="1">
      <c r="B2" s="5" t="s">
        <v>3</v>
      </c>
    </row>
  </sheetData>
  <phoneticPr fontId="18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del report settimanal</vt:lpstr>
      <vt:lpstr>VUOTO Dashboard del report sett</vt:lpstr>
      <vt:lpstr>- Dichiarazione di non responsa</vt:lpstr>
      <vt:lpstr>'Dashboard del report settimanal'!Print_Area</vt:lpstr>
      <vt:lpstr>'VUOTO Dashboard del report sett'!Print_Area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2023-12-15T12:52:24Z</dcterms:modified>
</cp:coreProperties>
</file>