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3200" windowHeight="14740" tabRatio="500" firstSheet="0" activeTab="0" autoFilterDateGrouping="1"/>
  </bookViews>
  <sheets>
    <sheet xmlns:r="http://schemas.openxmlformats.org/officeDocument/2006/relationships" name="ni settimanali con retribuzione" sheetId="1" state="visible" r:id="rId1"/>
    <sheet xmlns:r="http://schemas.openxmlformats.org/officeDocument/2006/relationships" name="Sposta dati" sheetId="2" state="visible" r:id="rId2"/>
    <sheet xmlns:r="http://schemas.openxmlformats.org/officeDocument/2006/relationships" name="denti con tasso di retribuzione" sheetId="3" state="visible" r:id="rId3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'Sposta dati'!$B$20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_xlnm._FilterDatabase" localSheetId="1" hidden="1">'Sposta dati'!$B$2:$E$10</definedName>
    <definedName name="_xlnm._FilterDatabase" localSheetId="2" hidden="1">'denti con tasso di retribuzione'!$B$2:$C$22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&quot;$&quot;#,##0.00"/>
    <numFmt numFmtId="166" formatCode="mm/dd/yyyy"/>
    <numFmt numFmtId="167" formatCode="YYYY-MM-DD"/>
    <numFmt numFmtId="168" formatCode="HH:MM AM/PM"/>
  </numFmts>
  <fonts count="19">
    <font>
      <name val="Calibri"/>
      <family val="2"/>
      <color theme="1"/>
      <sz val="12"/>
      <scheme val="minor"/>
    </font>
    <font>
      <name val="Gill Sans MT"/>
      <family val="2"/>
      <color indexed="8"/>
      <sz val="12"/>
    </font>
    <font>
      <name val="Gill Sans MT"/>
      <family val="2"/>
      <color indexed="9"/>
      <sz val="12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indexed="8"/>
      <sz val="12"/>
    </font>
    <font>
      <name val="Century Gothic"/>
      <family val="1"/>
      <color indexed="8"/>
      <sz val="14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indexed="9"/>
      <sz val="9"/>
    </font>
    <font>
      <name val="Calibri"/>
      <family val="2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Alignment="1" applyProtection="1">
      <alignment vertical="top"/>
      <protection locked="0" hidden="0"/>
    </xf>
  </cellStyleXfs>
  <cellXfs count="45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left"/>
    </xf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1" applyAlignment="1" pivotButton="0" quotePrefix="0" xfId="0">
      <alignment horizontal="left" indent="1"/>
    </xf>
    <xf numFmtId="164" fontId="1" fillId="0" borderId="1" applyAlignment="1" pivotButton="0" quotePrefix="0" xfId="0">
      <alignment horizontal="right" indent="1"/>
    </xf>
    <xf numFmtId="2" fontId="1" fillId="0" borderId="1" applyAlignment="1" pivotButton="0" quotePrefix="0" xfId="0">
      <alignment horizontal="center"/>
    </xf>
    <xf numFmtId="0" fontId="1" fillId="0" borderId="1" pivotButton="0" quotePrefix="0" xfId="0"/>
    <xf numFmtId="0" fontId="2" fillId="3" borderId="1" applyAlignment="1" pivotButton="0" quotePrefix="0" xfId="0">
      <alignment horizontal="left" indent="1"/>
    </xf>
    <xf numFmtId="0" fontId="2" fillId="3" borderId="1" applyAlignment="1" pivotButton="0" quotePrefix="0" xfId="0">
      <alignment horizontal="left" vertical="center" indent="1"/>
    </xf>
    <xf numFmtId="165" fontId="1" fillId="0" borderId="1" applyAlignment="1" pivotButton="0" quotePrefix="0" xfId="0">
      <alignment horizontal="left" indent="1"/>
    </xf>
    <xf numFmtId="0" fontId="0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0" fillId="0" borderId="1" pivotButton="0" quotePrefix="0" xfId="0"/>
    <xf numFmtId="0" fontId="5" fillId="0" borderId="0" pivotButton="0" quotePrefix="0" xfId="0"/>
    <xf numFmtId="14" fontId="6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/>
    </xf>
    <xf numFmtId="2" fontId="9" fillId="2" borderId="1" applyAlignment="1" pivotButton="0" quotePrefix="0" xfId="0">
      <alignment horizontal="center" vertical="center"/>
    </xf>
    <xf numFmtId="165" fontId="9" fillId="2" borderId="1" applyAlignment="1" pivotButton="0" quotePrefix="0" xfId="0">
      <alignment horizontal="right" vertical="center" indent="1"/>
    </xf>
    <xf numFmtId="0" fontId="9" fillId="0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horizontal="right" indent="1"/>
    </xf>
    <xf numFmtId="166" fontId="5" fillId="0" borderId="0" applyAlignment="1" pivotButton="0" quotePrefix="0" xfId="0">
      <alignment horizontal="left"/>
    </xf>
    <xf numFmtId="166" fontId="16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right" vertical="center" indent="1"/>
    </xf>
    <xf numFmtId="0" fontId="7" fillId="4" borderId="1" applyAlignment="1" pivotButton="0" quotePrefix="0" xfId="0">
      <alignment horizontal="center" vertical="center"/>
    </xf>
    <xf numFmtId="0" fontId="17" fillId="5" borderId="0" applyAlignment="1" pivotButton="0" quotePrefix="0" xfId="1">
      <alignment horizontal="center" vertical="center"/>
    </xf>
    <xf numFmtId="167" fontId="5" fillId="0" borderId="0" applyAlignment="1" pivotButton="0" quotePrefix="0" xfId="0">
      <alignment horizontal="left"/>
    </xf>
    <xf numFmtId="0" fontId="0" fillId="0" borderId="7" pivotButton="0" quotePrefix="0" xfId="0"/>
    <xf numFmtId="165" fontId="9" fillId="2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8" fillId="6" borderId="0" applyAlignment="1" applyProtection="1" pivotButton="0" quotePrefix="0" xfId="1">
      <alignment horizontal="center" vertical="center"/>
      <protection locked="0" hidden="0"/>
    </xf>
    <xf numFmtId="168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  <xf numFmtId="164" fontId="1" fillId="0" borderId="1" applyAlignment="1" pivotButton="0" quotePrefix="0" xfId="0">
      <alignment horizontal="right" indent="1"/>
    </xf>
    <xf numFmtId="165" fontId="1" fillId="0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weekly+employee+schedule+template+updated+1+37201+it&amp;lpa=ic+weekly+employee+schedule+template+updated+1+37201+it" TargetMode="Externa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O61"/>
  <sheetViews>
    <sheetView showGridLines="0" tabSelected="1" workbookViewId="0">
      <selection activeCell="N14" sqref="N14"/>
    </sheetView>
  </sheetViews>
  <sheetFormatPr baseColWidth="10" defaultColWidth="10.83203125" defaultRowHeight="16"/>
  <cols>
    <col width="3.33203125" customWidth="1" style="1" min="1" max="1"/>
    <col width="21.5" customWidth="1" style="1" min="2" max="2"/>
    <col width="11.6640625" bestFit="1" customWidth="1" style="1" min="3" max="3"/>
    <col width="10.83203125" customWidth="1" style="1" min="4" max="9"/>
    <col width="12" customWidth="1" style="1" min="10" max="11"/>
    <col width="14.5" customWidth="1" style="1" min="12" max="12"/>
    <col width="3.33203125" customWidth="1" style="1" min="13" max="13"/>
    <col width="10.83203125" customWidth="1" style="1" min="14" max="16384"/>
  </cols>
  <sheetData>
    <row r="1" ht="37" customFormat="1" customHeight="1" s="24">
      <c r="B1" s="25" t="inlineStr">
        <is>
          <t>MODELLO DI PIANIFICAZIONE SETTIMANALE DEI DIPENDENTI</t>
        </is>
      </c>
      <c r="C1" s="26" t="n"/>
      <c r="D1" s="27" t="n"/>
      <c r="E1" s="27" t="n"/>
      <c r="F1" s="27" t="n"/>
      <c r="G1" s="27" t="n"/>
      <c r="H1" s="27" t="n"/>
      <c r="I1" s="27" t="n"/>
      <c r="J1" s="28" t="n"/>
      <c r="K1" s="26" t="n"/>
      <c r="L1" s="26" t="n"/>
      <c r="M1" s="26" t="n"/>
    </row>
    <row r="2" ht="26" customHeight="1" s="3">
      <c r="B2" s="29" t="inlineStr">
        <is>
          <t>INIZIO SETTIMANA:</t>
        </is>
      </c>
      <c r="C2" s="35" t="n">
        <v>43592</v>
      </c>
      <c r="D2" s="16" t="n"/>
      <c r="E2" s="16" t="n"/>
      <c r="F2" s="16" t="n"/>
      <c r="G2" s="16" t="n"/>
      <c r="H2" s="17" t="n"/>
      <c r="I2" s="17" t="n"/>
      <c r="J2" s="17" t="n"/>
      <c r="K2" s="17" t="n"/>
      <c r="L2" s="17" t="n"/>
      <c r="M2" s="17" t="n"/>
      <c r="N2" s="17" t="n"/>
      <c r="O2" s="17" t="n"/>
    </row>
    <row r="3" ht="11" customHeight="1" s="3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</row>
    <row r="4" ht="22" customFormat="1" customHeight="1" s="4">
      <c r="B4" s="33" t="inlineStr">
        <is>
          <t>ID DIPENDENTE</t>
        </is>
      </c>
      <c r="C4" s="33" t="inlineStr">
        <is>
          <t>LUN</t>
        </is>
      </c>
      <c r="D4" s="33" t="inlineStr">
        <is>
          <t>MAR</t>
        </is>
      </c>
      <c r="E4" s="33" t="inlineStr">
        <is>
          <t>MER</t>
        </is>
      </c>
      <c r="F4" s="33" t="inlineStr">
        <is>
          <t>GIO</t>
        </is>
      </c>
      <c r="G4" s="33" t="inlineStr">
        <is>
          <t>VEN</t>
        </is>
      </c>
      <c r="H4" s="33" t="inlineStr">
        <is>
          <t>SAB</t>
        </is>
      </c>
      <c r="I4" s="33" t="inlineStr">
        <is>
          <t>DO</t>
        </is>
      </c>
      <c r="J4" s="33" t="inlineStr">
        <is>
          <t>ORARIO</t>
        </is>
      </c>
      <c r="K4" s="33" t="inlineStr">
        <is>
          <t>TASSO</t>
        </is>
      </c>
      <c r="L4" s="33" t="inlineStr">
        <is>
          <t>PAGARE</t>
        </is>
      </c>
      <c r="M4" s="18" t="n"/>
      <c r="N4" s="18" t="n"/>
      <c r="O4" s="18" t="n"/>
    </row>
    <row r="5" ht="22" customFormat="1" customHeight="1" s="4">
      <c r="B5" s="36" t="n"/>
      <c r="C5" s="31">
        <f>C2</f>
        <v/>
      </c>
      <c r="D5" s="31">
        <f>C5+1</f>
        <v/>
      </c>
      <c r="E5" s="31">
        <f>D5+1</f>
        <v/>
      </c>
      <c r="F5" s="31">
        <f>E5+1</f>
        <v/>
      </c>
      <c r="G5" s="31">
        <f>F5+1</f>
        <v/>
      </c>
      <c r="H5" s="31">
        <f>G5+1</f>
        <v/>
      </c>
      <c r="I5" s="31">
        <f>H5+1</f>
        <v/>
      </c>
      <c r="J5" s="36" t="n"/>
      <c r="K5" s="36" t="n"/>
      <c r="L5" s="36" t="n"/>
      <c r="M5" s="18" t="n"/>
      <c r="N5" s="18" t="n"/>
      <c r="O5" s="18" t="n"/>
    </row>
    <row r="6" ht="18" customHeight="1" s="3">
      <c r="B6" s="23" t="inlineStr">
        <is>
          <t>40587 - Cara C.</t>
        </is>
      </c>
      <c r="C6" s="23" t="inlineStr">
        <is>
          <t>Giorno</t>
        </is>
      </c>
      <c r="D6" s="23" t="inlineStr">
        <is>
          <t>Giorno</t>
        </is>
      </c>
      <c r="E6" s="23" t="inlineStr">
        <is>
          <t>Giorno</t>
        </is>
      </c>
      <c r="F6" s="23" t="inlineStr">
        <is>
          <t>Giorno</t>
        </is>
      </c>
      <c r="G6" s="23" t="inlineStr">
        <is>
          <t>Giorno</t>
        </is>
      </c>
      <c r="H6" s="23" t="inlineStr">
        <is>
          <t>SPENTO</t>
        </is>
      </c>
      <c r="I6" s="23" t="inlineStr">
        <is>
          <t>SPENTO</t>
        </is>
      </c>
      <c r="J6" s="21">
        <f>VLOOKUP(C6,'Sposta dati'!$B$3:$E$20,4)+VLOOKUP(D6,'Sposta dati'!$B$3:$E$10,4)+VLOOKUP(E6,'Sposta dati'!$B$3:$E$20,4)+VLOOKUP(F6,'Sposta dati'!$B$3:$E$20,4)+VLOOKUP(G6,'Sposta dati'!$B$3:$E$20,4)+VLOOKUP(H6,'Sposta dati'!$B$3:$E$20,2)+VLOOKUP(I6,'Sposta dati'!$B$3:$E$20,2)</f>
        <v/>
      </c>
      <c r="K6" s="37">
        <f>VLOOKUP(B6,'denti con tasso di retribuzione'!$B$3:$C$22,2)</f>
        <v/>
      </c>
      <c r="L6" s="37">
        <f>J6*K6</f>
        <v/>
      </c>
      <c r="M6" s="17" t="n"/>
      <c r="N6" s="17" t="n"/>
      <c r="O6" s="17" t="n"/>
    </row>
    <row r="7" ht="18" customHeight="1" s="3">
      <c r="B7" s="23" t="inlineStr">
        <is>
          <t>42867 - Alex D.</t>
        </is>
      </c>
      <c r="C7" s="23" t="inlineStr">
        <is>
          <t>Notte</t>
        </is>
      </c>
      <c r="D7" s="23" t="inlineStr">
        <is>
          <t>Swing Shift</t>
        </is>
      </c>
      <c r="E7" s="23" t="inlineStr">
        <is>
          <t>Notte</t>
        </is>
      </c>
      <c r="F7" s="23" t="inlineStr">
        <is>
          <t>Swing Shift</t>
        </is>
      </c>
      <c r="G7" s="23" t="inlineStr">
        <is>
          <t>Swing Shift</t>
        </is>
      </c>
      <c r="H7" s="23" t="inlineStr">
        <is>
          <t>SPENTO</t>
        </is>
      </c>
      <c r="I7" s="23" t="inlineStr">
        <is>
          <t>SPENTO</t>
        </is>
      </c>
      <c r="J7" s="21">
        <f>VLOOKUP(C7,'Sposta dati'!$B$3:$E$20,4)+VLOOKUP(D7,'Sposta dati'!$B$3:$E$10,4)+VLOOKUP(E7,'Sposta dati'!$B$3:$E$20,4)+VLOOKUP(F7,'Sposta dati'!$B$3:$E$20,4)+VLOOKUP(G7,'Sposta dati'!$B$3:$E$20,4)+VLOOKUP(H7,'Sposta dati'!$B$3:$E$20,2)+VLOOKUP(I7,'Sposta dati'!$B$3:$E$20,2)</f>
        <v/>
      </c>
      <c r="K7" s="37">
        <f>VLOOKUP(B7,'denti con tasso di retribuzione'!$B$3:$C$22,2)</f>
        <v/>
      </c>
      <c r="L7" s="37">
        <f>J7*K7</f>
        <v/>
      </c>
      <c r="M7" s="17" t="n"/>
      <c r="N7" s="17" t="n"/>
      <c r="O7" s="17" t="n"/>
    </row>
    <row r="8" ht="18" customHeight="1" s="3">
      <c r="B8" s="23" t="inlineStr">
        <is>
          <t>52186 - Nathan M.</t>
        </is>
      </c>
      <c r="C8" s="23" t="inlineStr">
        <is>
          <t>Intervallo</t>
        </is>
      </c>
      <c r="D8" s="23" t="inlineStr">
        <is>
          <t>Intervallo</t>
        </is>
      </c>
      <c r="E8" s="23" t="inlineStr">
        <is>
          <t>Intervallo</t>
        </is>
      </c>
      <c r="F8" s="23" t="inlineStr">
        <is>
          <t>Intervallo</t>
        </is>
      </c>
      <c r="G8" s="23" t="inlineStr">
        <is>
          <t>Intervallo</t>
        </is>
      </c>
      <c r="H8" s="23" t="inlineStr">
        <is>
          <t>SPENTO</t>
        </is>
      </c>
      <c r="I8" s="23" t="inlineStr">
        <is>
          <t>SPENTO</t>
        </is>
      </c>
      <c r="J8" s="21">
        <f>VLOOKUP(C8,'Sposta dati'!$B$3:$E$20,4)+VLOOKUP(D8,'Sposta dati'!$B$3:$E$10,4)+VLOOKUP(E8,'Sposta dati'!$B$3:$E$20,4)+VLOOKUP(F8,'Sposta dati'!$B$3:$E$20,4)+VLOOKUP(G8,'Sposta dati'!$B$3:$E$20,4)+VLOOKUP(H8,'Sposta dati'!$B$3:$E$20,2)+VLOOKUP(I8,'Sposta dati'!$B$3:$E$20,2)</f>
        <v/>
      </c>
      <c r="K8" s="37">
        <f>VLOOKUP(B8,'denti con tasso di retribuzione'!$B$3:$C$22,2)</f>
        <v/>
      </c>
      <c r="L8" s="37">
        <f>J8*K8</f>
        <v/>
      </c>
      <c r="M8" s="17" t="n"/>
      <c r="N8" s="17" t="n"/>
      <c r="O8" s="17" t="n"/>
    </row>
    <row r="9" ht="18" customHeight="1" s="3">
      <c r="B9" s="23" t="inlineStr">
        <is>
          <t>49862 - Daniel H.</t>
        </is>
      </c>
      <c r="C9" s="23" t="inlineStr">
        <is>
          <t>Notte</t>
        </is>
      </c>
      <c r="D9" s="23" t="inlineStr">
        <is>
          <t>Swing Shift</t>
        </is>
      </c>
      <c r="E9" s="23" t="inlineStr">
        <is>
          <t>Pomeriggio</t>
        </is>
      </c>
      <c r="F9" s="23" t="inlineStr">
        <is>
          <t>Pomeriggio</t>
        </is>
      </c>
      <c r="G9" s="23" t="inlineStr">
        <is>
          <t>Pomeriggio</t>
        </is>
      </c>
      <c r="H9" s="23" t="inlineStr">
        <is>
          <t>SPENTO</t>
        </is>
      </c>
      <c r="I9" s="23" t="inlineStr">
        <is>
          <t>SPENTO</t>
        </is>
      </c>
      <c r="J9" s="21">
        <f>VLOOKUP(C9,'Sposta dati'!$B$3:$E$20,4)+VLOOKUP(D9,'Sposta dati'!$B$3:$E$10,4)+VLOOKUP(E9,'Sposta dati'!$B$3:$E$20,4)+VLOOKUP(F9,'Sposta dati'!$B$3:$E$20,4)+VLOOKUP(G9,'Sposta dati'!$B$3:$E$20,4)+VLOOKUP(H9,'Sposta dati'!$B$3:$E$20,2)+VLOOKUP(I9,'Sposta dati'!$B$3:$E$20,2)</f>
        <v/>
      </c>
      <c r="K9" s="37">
        <f>VLOOKUP(B9,'denti con tasso di retribuzione'!$B$3:$C$22,2)</f>
        <v/>
      </c>
      <c r="L9" s="37">
        <f>J9*K9</f>
        <v/>
      </c>
      <c r="M9" s="17" t="n"/>
      <c r="N9" s="17" t="n"/>
      <c r="O9" s="17" t="n"/>
    </row>
    <row r="10" ht="18" customHeight="1" s="3">
      <c r="B10" s="23" t="n"/>
      <c r="C10" s="23" t="n"/>
      <c r="D10" s="23" t="n"/>
      <c r="E10" s="23" t="n"/>
      <c r="F10" s="23" t="n"/>
      <c r="G10" s="23" t="n"/>
      <c r="H10" s="23" t="n"/>
      <c r="I10" s="23" t="n"/>
      <c r="J10" s="21">
        <f>VLOOKUP(C10,'Sposta dati'!$B$3:$E$20,4)+VLOOKUP(D10,'Sposta dati'!$B$3:$E$20,4)+VLOOKUP(E10,'Sposta dati'!$B$3:$E$20,4)+VLOOKUP(F10,'Sposta dati'!$B$3:$E$20,4)+VLOOKUP(G10,'Sposta dati'!$B$3:$E$20,4)+VLOOKUP(H10,'Sposta dati'!$B$3:$E$20,2)+VLOOKUP(I10,'Sposta dati'!$B$3:$E$20,2)</f>
        <v/>
      </c>
      <c r="K10" s="37">
        <f>VLOOKUP(B10,'denti con tasso di retribuzione'!$B$3:$C$22,2)</f>
        <v/>
      </c>
      <c r="L10" s="37">
        <f>J10*K10</f>
        <v/>
      </c>
      <c r="M10" s="17" t="n"/>
      <c r="N10" s="17" t="n"/>
      <c r="O10" s="17" t="n"/>
    </row>
    <row r="11" ht="18" customHeight="1" s="3">
      <c r="B11" s="23" t="n"/>
      <c r="C11" s="23" t="n"/>
      <c r="D11" s="23" t="n"/>
      <c r="E11" s="23" t="n"/>
      <c r="F11" s="23" t="n"/>
      <c r="G11" s="23" t="n"/>
      <c r="H11" s="23" t="n"/>
      <c r="I11" s="23" t="n"/>
      <c r="J11" s="21">
        <f>VLOOKUP(C11,'Sposta dati'!$B$3:$E$20,4)+VLOOKUP(D11,'Sposta dati'!$B$3:$E$20,4)+VLOOKUP(E11,'Sposta dati'!$B$3:$E$20,4)+VLOOKUP(F11,'Sposta dati'!$B$3:$E$20,4)+VLOOKUP(G11,'Sposta dati'!$B$3:$E$20,4)+VLOOKUP(H11,'Sposta dati'!$B$3:$E$20,2)+VLOOKUP(I11,'Sposta dati'!$B$3:$E$20,2)</f>
        <v/>
      </c>
      <c r="K11" s="37">
        <f>VLOOKUP(B11,'denti con tasso di retribuzione'!$B$3:$C$22,2)</f>
        <v/>
      </c>
      <c r="L11" s="37">
        <f>J11*K11</f>
        <v/>
      </c>
      <c r="M11" s="17" t="n"/>
      <c r="N11" s="17" t="n"/>
      <c r="O11" s="17" t="n"/>
    </row>
    <row r="12" ht="18" customHeight="1" s="3">
      <c r="B12" s="23" t="n"/>
      <c r="C12" s="23" t="n"/>
      <c r="D12" s="23" t="n"/>
      <c r="E12" s="23" t="n"/>
      <c r="F12" s="23" t="n"/>
      <c r="G12" s="23" t="n"/>
      <c r="H12" s="23" t="n"/>
      <c r="I12" s="23" t="n"/>
      <c r="J12" s="21">
        <f>VLOOKUP(C12,'Sposta dati'!$B$3:$E$20,4)+VLOOKUP(D12,'Sposta dati'!$B$3:$E$20,4)+VLOOKUP(E12,'Sposta dati'!$B$3:$E$20,4)+VLOOKUP(F12,'Sposta dati'!$B$3:$E$20,4)+VLOOKUP(G12,'Sposta dati'!$B$3:$E$20,4)+VLOOKUP(H12,'Sposta dati'!$B$3:$E$20,2)+VLOOKUP(I12,'Sposta dati'!$B$3:$E$20,2)</f>
        <v/>
      </c>
      <c r="K12" s="37">
        <f>VLOOKUP(B12,'denti con tasso di retribuzione'!$B$3:$C$22,2)</f>
        <v/>
      </c>
      <c r="L12" s="37">
        <f>J12*K12</f>
        <v/>
      </c>
      <c r="M12" s="17" t="n"/>
      <c r="N12" s="17" t="n"/>
      <c r="O12" s="17" t="n"/>
    </row>
    <row r="13" ht="18" customHeight="1" s="3">
      <c r="B13" s="23" t="n"/>
      <c r="C13" s="23" t="n"/>
      <c r="D13" s="23" t="n"/>
      <c r="E13" s="23" t="n"/>
      <c r="F13" s="23" t="n"/>
      <c r="G13" s="23" t="n"/>
      <c r="H13" s="23" t="n"/>
      <c r="I13" s="23" t="n"/>
      <c r="J13" s="21">
        <f>VLOOKUP(C13,'Sposta dati'!$B$3:$E$20,4)+VLOOKUP(D13,'Sposta dati'!$B$3:$E$20,4)+VLOOKUP(E13,'Sposta dati'!$B$3:$E$20,4)+VLOOKUP(F13,'Sposta dati'!$B$3:$E$20,4)+VLOOKUP(G13,'Sposta dati'!$B$3:$E$20,4)+VLOOKUP(H13,'Sposta dati'!$B$3:$E$20,2)+VLOOKUP(I13,'Sposta dati'!$B$3:$E$20,2)</f>
        <v/>
      </c>
      <c r="K13" s="37">
        <f>VLOOKUP(B13,'denti con tasso di retribuzione'!$B$3:$C$22,2)</f>
        <v/>
      </c>
      <c r="L13" s="37">
        <f>J13*K13</f>
        <v/>
      </c>
      <c r="M13" s="17" t="n"/>
      <c r="N13" s="17" t="n"/>
      <c r="O13" s="17" t="n"/>
    </row>
    <row r="14" ht="18" customHeight="1" s="3">
      <c r="B14" s="23" t="n"/>
      <c r="C14" s="23" t="n"/>
      <c r="D14" s="23" t="n"/>
      <c r="E14" s="23" t="n"/>
      <c r="F14" s="23" t="n"/>
      <c r="G14" s="23" t="n"/>
      <c r="H14" s="23" t="n"/>
      <c r="I14" s="23" t="n"/>
      <c r="J14" s="21">
        <f>VLOOKUP(C14,'Sposta dati'!$B$3:$E$20,4)+VLOOKUP(D14,'Sposta dati'!$B$3:$E$20,4)+VLOOKUP(E14,'Sposta dati'!$B$3:$E$20,4)+VLOOKUP(F14,'Sposta dati'!$B$3:$E$20,4)+VLOOKUP(G14,'Sposta dati'!$B$3:$E$20,4)+VLOOKUP(H14,'Sposta dati'!$B$3:$E$20,2)+VLOOKUP(I14,'Sposta dati'!$B$3:$E$20,2)</f>
        <v/>
      </c>
      <c r="K14" s="37">
        <f>VLOOKUP(B14,'denti con tasso di retribuzione'!$B$3:$C$22,2)</f>
        <v/>
      </c>
      <c r="L14" s="37">
        <f>J14*K14</f>
        <v/>
      </c>
      <c r="M14" s="17" t="n"/>
      <c r="N14" s="17" t="n"/>
      <c r="O14" s="17" t="n"/>
    </row>
    <row r="15" ht="18" customHeight="1" s="3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1">
        <f>VLOOKUP(C15,'Sposta dati'!$B$3:$E$20,4)+VLOOKUP(D15,'Sposta dati'!$B$3:$E$20,4)+VLOOKUP(E15,'Sposta dati'!$B$3:$E$20,4)+VLOOKUP(F15,'Sposta dati'!$B$3:$E$20,4)+VLOOKUP(G15,'Sposta dati'!$B$3:$E$20,4)+VLOOKUP(H15,'Sposta dati'!$B$3:$E$20,2)+VLOOKUP(I15,'Sposta dati'!$B$3:$E$20,2)</f>
        <v/>
      </c>
      <c r="K15" s="37">
        <f>VLOOKUP(B15,'denti con tasso di retribuzione'!$B$3:$C$22,2)</f>
        <v/>
      </c>
      <c r="L15" s="37">
        <f>J15*K15</f>
        <v/>
      </c>
      <c r="M15" s="17" t="n"/>
      <c r="N15" s="17" t="n"/>
      <c r="O15" s="17" t="n"/>
    </row>
    <row r="16" ht="18" customHeight="1" s="3">
      <c r="B16" s="23" t="n"/>
      <c r="C16" s="23" t="n"/>
      <c r="D16" s="23" t="n"/>
      <c r="E16" s="23" t="n"/>
      <c r="F16" s="23" t="n"/>
      <c r="G16" s="23" t="n"/>
      <c r="H16" s="23" t="n"/>
      <c r="I16" s="23" t="n"/>
      <c r="J16" s="21">
        <f>VLOOKUP(C16,'Sposta dati'!$B$3:$E$20,4)+VLOOKUP(D16,'Sposta dati'!$B$3:$E$20,4)+VLOOKUP(E16,'Sposta dati'!$B$3:$E$20,4)+VLOOKUP(F16,'Sposta dati'!$B$3:$E$20,4)+VLOOKUP(G16,'Sposta dati'!$B$3:$E$20,4)+VLOOKUP(H16,'Sposta dati'!$B$3:$E$20,2)+VLOOKUP(I16,'Sposta dati'!$B$3:$E$20,2)</f>
        <v/>
      </c>
      <c r="K16" s="37">
        <f>VLOOKUP(B16,'denti con tasso di retribuzione'!$B$3:$C$22,2)</f>
        <v/>
      </c>
      <c r="L16" s="37">
        <f>J16*K16</f>
        <v/>
      </c>
      <c r="M16" s="17" t="n"/>
      <c r="N16" s="17" t="n"/>
      <c r="O16" s="17" t="n"/>
    </row>
    <row r="17" ht="18" customHeight="1" s="3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1">
        <f>VLOOKUP(C17,'Sposta dati'!$B$3:$E$20,4)+VLOOKUP(D17,'Sposta dati'!$B$3:$E$20,4)+VLOOKUP(E17,'Sposta dati'!$B$3:$E$20,4)+VLOOKUP(F17,'Sposta dati'!$B$3:$E$20,4)+VLOOKUP(G17,'Sposta dati'!$B$3:$E$20,4)+VLOOKUP(H17,'Sposta dati'!$B$3:$E$20,2)+VLOOKUP(I17,'Sposta dati'!$B$3:$E$20,2)</f>
        <v/>
      </c>
      <c r="K17" s="37">
        <f>VLOOKUP(B17,'denti con tasso di retribuzione'!$B$3:$C$22,2)</f>
        <v/>
      </c>
      <c r="L17" s="37">
        <f>J17*K17</f>
        <v/>
      </c>
      <c r="M17" s="17" t="n"/>
      <c r="N17" s="17" t="n"/>
      <c r="O17" s="17" t="n"/>
    </row>
    <row r="18" ht="18" customHeight="1" s="3">
      <c r="B18" s="23" t="n"/>
      <c r="C18" s="23" t="n"/>
      <c r="D18" s="23" t="n"/>
      <c r="E18" s="23" t="n"/>
      <c r="F18" s="23" t="n"/>
      <c r="G18" s="23" t="n"/>
      <c r="H18" s="23" t="n"/>
      <c r="I18" s="23" t="n"/>
      <c r="J18" s="21">
        <f>VLOOKUP(C18,'Sposta dati'!$B$3:$E$20,4)+VLOOKUP(D18,'Sposta dati'!$B$3:$E$20,4)+VLOOKUP(E18,'Sposta dati'!$B$3:$E$20,4)+VLOOKUP(F18,'Sposta dati'!$B$3:$E$20,4)+VLOOKUP(G18,'Sposta dati'!$B$3:$E$20,4)+VLOOKUP(H18,'Sposta dati'!$B$3:$E$20,2)+VLOOKUP(I18,'Sposta dati'!$B$3:$E$20,2)</f>
        <v/>
      </c>
      <c r="K18" s="37">
        <f>VLOOKUP(B18,'denti con tasso di retribuzione'!$B$3:$C$22,2)</f>
        <v/>
      </c>
      <c r="L18" s="37">
        <f>J18*K18</f>
        <v/>
      </c>
      <c r="M18" s="17" t="n"/>
      <c r="N18" s="17" t="n"/>
      <c r="O18" s="17" t="n"/>
    </row>
    <row r="19" ht="18" customHeight="1" s="3">
      <c r="B19" s="23" t="n"/>
      <c r="C19" s="23" t="n"/>
      <c r="D19" s="23" t="n"/>
      <c r="E19" s="23" t="n"/>
      <c r="F19" s="23" t="n"/>
      <c r="G19" s="23" t="n"/>
      <c r="H19" s="23" t="n"/>
      <c r="I19" s="23" t="n"/>
      <c r="J19" s="21">
        <f>VLOOKUP(C19,'Sposta dati'!$B$3:$E$20,4)+VLOOKUP(D19,'Sposta dati'!$B$3:$E$20,4)+VLOOKUP(E19,'Sposta dati'!$B$3:$E$20,4)+VLOOKUP(F19,'Sposta dati'!$B$3:$E$20,4)+VLOOKUP(G19,'Sposta dati'!$B$3:$E$20,4)+VLOOKUP(H19,'Sposta dati'!$B$3:$E$20,2)+VLOOKUP(I19,'Sposta dati'!$B$3:$E$20,2)</f>
        <v/>
      </c>
      <c r="K19" s="37">
        <f>VLOOKUP(B19,'denti con tasso di retribuzione'!$B$3:$C$22,2)</f>
        <v/>
      </c>
      <c r="L19" s="37">
        <f>J19*K19</f>
        <v/>
      </c>
      <c r="M19" s="17" t="n"/>
      <c r="N19" s="17" t="n"/>
      <c r="O19" s="17" t="n"/>
    </row>
    <row r="20" ht="18" customHeight="1" s="3">
      <c r="B20" s="23" t="n"/>
      <c r="C20" s="23" t="n"/>
      <c r="D20" s="23" t="n"/>
      <c r="E20" s="23" t="n"/>
      <c r="F20" s="23" t="n"/>
      <c r="G20" s="23" t="n"/>
      <c r="H20" s="23" t="n"/>
      <c r="I20" s="23" t="n"/>
      <c r="J20" s="21">
        <f>VLOOKUP(C20,'Sposta dati'!$B$3:$E$20,4)+VLOOKUP(D20,'Sposta dati'!$B$3:$E$20,4)+VLOOKUP(E20,'Sposta dati'!$B$3:$E$20,4)+VLOOKUP(F20,'Sposta dati'!$B$3:$E$20,4)+VLOOKUP(G20,'Sposta dati'!$B$3:$E$20,4)+VLOOKUP(H20,'Sposta dati'!$B$3:$E$20,2)+VLOOKUP(I20,'Sposta dati'!$B$3:$E$20,2)</f>
        <v/>
      </c>
      <c r="K20" s="37">
        <f>VLOOKUP(B20,'denti con tasso di retribuzione'!$B$3:$C$22,2)</f>
        <v/>
      </c>
      <c r="L20" s="37">
        <f>J20*K20</f>
        <v/>
      </c>
      <c r="M20" s="17" t="n"/>
      <c r="N20" s="17" t="n"/>
      <c r="O20" s="17" t="n"/>
    </row>
    <row r="21" ht="25" customFormat="1" customHeight="1" s="4">
      <c r="B21" s="19" t="n"/>
      <c r="C21" s="19" t="n"/>
      <c r="D21" s="19" t="n"/>
      <c r="E21" s="19" t="n"/>
      <c r="F21" s="19" t="n"/>
      <c r="G21" s="19" t="n"/>
      <c r="H21" s="19" t="n"/>
      <c r="I21" s="19" t="n"/>
      <c r="J21" s="32" t="inlineStr">
        <is>
          <t>COSTO TOTALE</t>
        </is>
      </c>
      <c r="K21" s="38" t="n"/>
      <c r="L21" s="37">
        <f>SUM(L6:L9)</f>
        <v/>
      </c>
      <c r="M21" s="18" t="n"/>
      <c r="N21" s="18" t="n"/>
      <c r="O21" s="18" t="n"/>
    </row>
    <row r="22" ht="16" customHeight="1" s="3"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</row>
    <row r="23" ht="62" customHeight="1" s="3">
      <c r="B23" s="39" t="inlineStr">
        <is>
          <t>CLICCA QUI PER CREARE IN SMARTSHEET</t>
        </is>
      </c>
      <c r="M23" s="17" t="n"/>
      <c r="N23" s="17" t="n"/>
      <c r="O23" s="17" t="n"/>
    </row>
    <row r="24"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</row>
    <row r="25"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</row>
    <row r="26"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</row>
    <row r="27"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</row>
    <row r="28"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</row>
    <row r="29"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</row>
    <row r="30"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</row>
    <row r="31"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</row>
    <row r="32"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</row>
    <row r="33"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</row>
    <row r="34"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</row>
    <row r="35"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</row>
    <row r="36"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</row>
    <row r="37"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</row>
    <row r="38"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</row>
    <row r="39"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</row>
    <row r="40"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</row>
    <row r="41"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</row>
    <row r="42"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</row>
    <row r="43"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</row>
    <row r="44"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</row>
    <row r="4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</row>
    <row r="46"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</row>
    <row r="47"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</row>
    <row r="48"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</row>
    <row r="49"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</row>
    <row r="50"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</row>
    <row r="51"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</row>
    <row r="52"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</row>
    <row r="53"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</row>
    <row r="54"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</row>
    <row r="55"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</row>
    <row r="56"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</row>
    <row r="57"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</row>
    <row r="58"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</row>
    <row r="59"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</row>
    <row r="60"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</row>
    <row r="61"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</row>
  </sheetData>
  <mergeCells count="6">
    <mergeCell ref="B23:L23"/>
    <mergeCell ref="J21:K21"/>
    <mergeCell ref="B4:B5"/>
    <mergeCell ref="J4:J5"/>
    <mergeCell ref="K4:K5"/>
    <mergeCell ref="L4:L5"/>
  </mergeCells>
  <hyperlinks>
    <hyperlink xmlns:r="http://schemas.openxmlformats.org/officeDocument/2006/relationships"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E29"/>
  <sheetViews>
    <sheetView showGridLines="0" workbookViewId="0">
      <selection activeCell="E13" sqref="E13"/>
    </sheetView>
  </sheetViews>
  <sheetFormatPr baseColWidth="10" defaultColWidth="10.83203125" defaultRowHeight="16"/>
  <cols>
    <col width="3.33203125" customWidth="1" style="1" min="1" max="1"/>
    <col width="19.5" customWidth="1" style="1" min="2" max="2"/>
    <col width="12" customWidth="1" style="1" min="3" max="5"/>
    <col width="3.33203125" customWidth="1" style="1" min="6" max="6"/>
    <col width="10.83203125" customWidth="1" style="1" min="7" max="16384"/>
  </cols>
  <sheetData>
    <row r="1" s="3"/>
    <row r="2" ht="18" customHeight="1" s="3">
      <c r="B2" s="9" t="inlineStr">
        <is>
          <t>SHIFT_TYPE</t>
        </is>
      </c>
      <c r="C2" s="9" t="inlineStr">
        <is>
          <t>COMINCIARE</t>
        </is>
      </c>
      <c r="D2" s="9" t="inlineStr">
        <is>
          <t>FINE</t>
        </is>
      </c>
      <c r="E2" s="9" t="inlineStr">
        <is>
          <t>ORARIO</t>
        </is>
      </c>
    </row>
    <row r="3" ht="18" customHeight="1" s="3">
      <c r="B3" s="5" t="inlineStr">
        <is>
          <t>Pomeriggio</t>
        </is>
      </c>
      <c r="C3" s="40" t="n">
        <v>0.5</v>
      </c>
      <c r="D3" s="40" t="n">
        <v>0.8333333333333334</v>
      </c>
      <c r="E3" s="7" t="n">
        <v>8</v>
      </c>
    </row>
    <row r="4" ht="18" customHeight="1" s="3">
      <c r="B4" s="5" t="inlineStr">
        <is>
          <t>Giorno</t>
        </is>
      </c>
      <c r="C4" s="40" t="n">
        <v>0.3333333333333333</v>
      </c>
      <c r="D4" s="40" t="n">
        <v>0.6666666666666666</v>
      </c>
      <c r="E4" s="7" t="n">
        <v>8</v>
      </c>
    </row>
    <row r="5" ht="18" customHeight="1" s="3">
      <c r="B5" s="5" t="inlineStr">
        <is>
          <t>Sera</t>
        </is>
      </c>
      <c r="C5" s="40" t="n">
        <v>0.6666666666666666</v>
      </c>
      <c r="D5" s="41" t="n">
        <v>-1</v>
      </c>
      <c r="E5" s="7" t="n">
        <v>8</v>
      </c>
    </row>
    <row r="6" ht="18" customHeight="1" s="3">
      <c r="B6" s="5" t="inlineStr">
        <is>
          <t>Intervallo</t>
        </is>
      </c>
      <c r="C6" s="40" t="n">
        <v>0.3333333333333333</v>
      </c>
      <c r="D6" s="40" t="n">
        <v>0.5</v>
      </c>
      <c r="E6" s="7" t="n">
        <v>4</v>
      </c>
    </row>
    <row r="7" ht="18" customHeight="1" s="3">
      <c r="B7" s="5" t="inlineStr">
        <is>
          <t>Notte</t>
        </is>
      </c>
      <c r="C7" s="41" t="n">
        <v>-1</v>
      </c>
      <c r="D7" s="40" t="n">
        <v>0.3333333333333333</v>
      </c>
      <c r="E7" s="7" t="n">
        <v>8</v>
      </c>
    </row>
    <row r="8" ht="18" customHeight="1" s="3">
      <c r="B8" s="5" t="inlineStr">
        <is>
          <t>Swing Shift</t>
        </is>
      </c>
      <c r="C8" s="40" t="n">
        <v>0.6666666666666666</v>
      </c>
      <c r="D8" s="40" t="n">
        <v>0.8958333333333334</v>
      </c>
      <c r="E8" s="7" t="n">
        <v>5.5</v>
      </c>
    </row>
    <row r="9" ht="18" customHeight="1" s="3">
      <c r="B9" s="5" t="inlineStr">
        <is>
          <t>Vacanza</t>
        </is>
      </c>
      <c r="C9" s="40" t="n">
        <v>0.3333333333333333</v>
      </c>
      <c r="D9" s="40" t="n">
        <v>0.6666666666666666</v>
      </c>
      <c r="E9" s="7" t="n">
        <v>8</v>
      </c>
    </row>
    <row r="10" ht="18" customHeight="1" s="3">
      <c r="B10" s="5" t="inlineStr">
        <is>
          <t>SPENTO</t>
        </is>
      </c>
      <c r="C10" s="42" t="n"/>
      <c r="D10" s="42" t="n"/>
      <c r="E10" s="7" t="inlineStr">
        <is>
          <t xml:space="preserve"> </t>
        </is>
      </c>
    </row>
    <row r="11" ht="18" customHeight="1" s="3">
      <c r="B11" s="5" t="n"/>
      <c r="C11" s="42" t="n"/>
      <c r="D11" s="42" t="n"/>
      <c r="E11" s="7" t="n"/>
    </row>
    <row r="12" ht="18" customHeight="1" s="3">
      <c r="B12" s="5" t="n"/>
      <c r="C12" s="42" t="n"/>
      <c r="D12" s="42" t="n"/>
      <c r="E12" s="7" t="n"/>
    </row>
    <row r="13" ht="18" customHeight="1" s="3">
      <c r="B13" s="5" t="n"/>
      <c r="C13" s="42" t="n"/>
      <c r="D13" s="42" t="n"/>
      <c r="E13" s="7" t="n"/>
    </row>
    <row r="14" ht="18" customHeight="1" s="3">
      <c r="B14" s="5" t="n"/>
      <c r="C14" s="42" t="n"/>
      <c r="D14" s="42" t="n"/>
      <c r="E14" s="7" t="n"/>
    </row>
    <row r="15" ht="18" customHeight="1" s="3">
      <c r="B15" s="5" t="n"/>
      <c r="C15" s="42" t="n"/>
      <c r="D15" s="42" t="n"/>
      <c r="E15" s="7" t="n"/>
    </row>
    <row r="16" ht="18" customHeight="1" s="3">
      <c r="B16" s="5" t="n"/>
      <c r="C16" s="42" t="n"/>
      <c r="D16" s="42" t="n"/>
      <c r="E16" s="7" t="n"/>
    </row>
    <row r="17" ht="18" customHeight="1" s="3">
      <c r="B17" s="5" t="n"/>
      <c r="C17" s="42" t="n"/>
      <c r="D17" s="42" t="n"/>
      <c r="E17" s="7" t="n"/>
    </row>
    <row r="18" ht="18" customHeight="1" s="3">
      <c r="B18" s="5" t="n"/>
      <c r="C18" s="42" t="n"/>
      <c r="D18" s="42" t="n"/>
      <c r="E18" s="7" t="n"/>
    </row>
    <row r="19" ht="18" customHeight="1" s="3">
      <c r="B19" s="5" t="n"/>
      <c r="C19" s="42" t="n"/>
      <c r="D19" s="42" t="n"/>
      <c r="E19" s="7" t="n"/>
    </row>
    <row r="20" ht="18" customHeight="1" s="3">
      <c r="B20" s="5" t="n"/>
      <c r="C20" s="42" t="n"/>
      <c r="D20" s="42" t="n"/>
      <c r="E20" s="7" t="n"/>
    </row>
    <row r="21">
      <c r="B21" s="8" t="n"/>
      <c r="C21" s="8" t="n"/>
      <c r="D21" s="8" t="n"/>
      <c r="E21" s="8" t="n"/>
    </row>
    <row r="22">
      <c r="B22" s="8" t="n"/>
      <c r="C22" s="8" t="n"/>
      <c r="D22" s="8" t="n"/>
      <c r="E22" s="8" t="n"/>
    </row>
    <row r="23">
      <c r="B23" s="8" t="n"/>
      <c r="C23" s="8" t="n"/>
      <c r="D23" s="8" t="n"/>
      <c r="E23" s="8" t="n"/>
    </row>
    <row r="24">
      <c r="B24" s="8" t="n"/>
      <c r="C24" s="8" t="n"/>
      <c r="D24" s="8" t="n"/>
      <c r="E24" s="8" t="n"/>
    </row>
    <row r="25">
      <c r="B25" s="8" t="n"/>
      <c r="C25" s="8" t="n"/>
      <c r="D25" s="8" t="n"/>
      <c r="E25" s="8" t="n"/>
    </row>
    <row r="26">
      <c r="B26" s="8" t="n"/>
      <c r="C26" s="8" t="n"/>
      <c r="D26" s="8" t="n"/>
      <c r="E26" s="8" t="n"/>
    </row>
    <row r="27">
      <c r="B27" s="8" t="n"/>
      <c r="C27" s="8" t="n"/>
      <c r="D27" s="8" t="n"/>
      <c r="E27" s="8" t="n"/>
    </row>
    <row r="28">
      <c r="B28" s="8" t="n"/>
      <c r="C28" s="8" t="n"/>
      <c r="D28" s="8" t="n"/>
      <c r="E28" s="8" t="n"/>
    </row>
    <row r="29">
      <c r="B29" s="8" t="n"/>
      <c r="C29" s="8" t="n"/>
      <c r="D29" s="8" t="n"/>
      <c r="E29" s="8" t="n"/>
    </row>
  </sheetData>
  <autoFilter ref="B2:E10"/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L29"/>
  <sheetViews>
    <sheetView showGridLines="0" workbookViewId="0">
      <selection activeCell="B3" sqref="B3"/>
    </sheetView>
  </sheetViews>
  <sheetFormatPr baseColWidth="10" defaultColWidth="11.1640625" defaultRowHeight="16"/>
  <cols>
    <col width="3.33203125" customWidth="1" style="3" min="1" max="1"/>
    <col width="25" customWidth="1" style="3" min="2" max="2"/>
    <col width="20.33203125" customWidth="1" style="3" min="3" max="3"/>
    <col width="3.33203125" customWidth="1" style="3" min="4" max="4"/>
    <col width="20.5" customWidth="1" style="3" min="6" max="6"/>
    <col width="15.5" customWidth="1" style="3" min="7" max="7"/>
    <col width="6.1640625" customWidth="1" style="3" min="8" max="10"/>
    <col width="6.6640625" customWidth="1" style="3" min="11" max="11"/>
    <col width="10.6640625" customWidth="1" style="3" min="12" max="12"/>
    <col width="16.33203125" bestFit="1" customWidth="1" style="3" min="13" max="13"/>
    <col width="10.1640625" customWidth="1" style="3" min="14" max="14"/>
    <col width="8.83203125" customWidth="1" style="3" min="15" max="15"/>
    <col width="11.33203125" bestFit="1" customWidth="1" style="3" min="16" max="16"/>
    <col width="10.6640625" customWidth="1" style="3" min="17" max="17"/>
  </cols>
  <sheetData>
    <row r="1" s="3"/>
    <row r="2" ht="18" customHeight="1" s="3">
      <c r="B2" s="10" t="inlineStr">
        <is>
          <t>EMPLOYEE_ID</t>
        </is>
      </c>
      <c r="C2" s="10" t="inlineStr">
        <is>
          <t>PAY_RATE</t>
        </is>
      </c>
    </row>
    <row r="3" ht="18" customHeight="1" s="3">
      <c r="B3" s="5" t="inlineStr">
        <is>
          <t>40587 - Cara C.</t>
        </is>
      </c>
      <c r="C3" s="43" t="n">
        <v>23.14</v>
      </c>
    </row>
    <row r="4" ht="18" customHeight="1" s="3">
      <c r="B4" s="5" t="inlineStr">
        <is>
          <t>42867 - Alex D.</t>
        </is>
      </c>
      <c r="C4" s="43" t="n">
        <v>17.16</v>
      </c>
    </row>
    <row r="5" ht="18" customHeight="1" s="3">
      <c r="B5" s="5" t="inlineStr">
        <is>
          <t>49862 - Daniel H.</t>
        </is>
      </c>
      <c r="C5" s="43" t="n">
        <v>25.33</v>
      </c>
    </row>
    <row r="6" ht="18" customHeight="1" s="3">
      <c r="B6" s="5" t="inlineStr">
        <is>
          <t>52186 - Nathan M.</t>
        </is>
      </c>
      <c r="C6" s="43" t="n">
        <v>32.42</v>
      </c>
    </row>
    <row r="7" ht="18" customHeight="1" s="3">
      <c r="B7" s="5" t="n"/>
      <c r="C7" s="43" t="n"/>
    </row>
    <row r="8" ht="18" customHeight="1" s="3">
      <c r="B8" s="5" t="n"/>
      <c r="C8" s="43" t="n"/>
    </row>
    <row r="9" ht="18" customHeight="1" s="3">
      <c r="B9" s="5" t="n"/>
      <c r="C9" s="43" t="n"/>
    </row>
    <row r="10" ht="18" customHeight="1" s="3">
      <c r="B10" s="5" t="n"/>
      <c r="C10" s="43" t="n"/>
    </row>
    <row r="11" ht="18" customHeight="1" s="3">
      <c r="B11" s="5" t="n"/>
      <c r="C11" s="43" t="n"/>
      <c r="F11" s="2" t="n"/>
    </row>
    <row r="12" ht="18" customHeight="1" s="3">
      <c r="B12" s="5" t="n"/>
      <c r="C12" s="43" t="n"/>
      <c r="F12" s="2" t="n"/>
    </row>
    <row r="13" ht="18" customHeight="1" s="3">
      <c r="B13" s="5" t="n"/>
      <c r="C13" s="43" t="n"/>
      <c r="F13" s="2" t="n"/>
    </row>
    <row r="14" ht="18" customHeight="1" s="3">
      <c r="B14" s="12" t="n"/>
      <c r="C14" s="44" t="n"/>
      <c r="F14" s="2" t="n"/>
    </row>
    <row r="15" ht="18" customHeight="1" s="3">
      <c r="B15" s="5" t="n"/>
      <c r="C15" s="43" t="n"/>
      <c r="F15" s="2" t="n"/>
    </row>
    <row r="16" ht="18" customHeight="1" s="3">
      <c r="B16" s="5" t="n"/>
      <c r="C16" s="43" t="n"/>
      <c r="F16" s="2" t="n"/>
    </row>
    <row r="17" ht="18" customHeight="1" s="3">
      <c r="B17" s="5" t="n"/>
      <c r="C17" s="43" t="n"/>
    </row>
    <row r="18" ht="18" customHeight="1" s="3">
      <c r="B18" s="5" t="n"/>
      <c r="C18" s="43" t="n"/>
    </row>
    <row r="19" ht="18" customHeight="1" s="3">
      <c r="B19" s="5" t="n"/>
      <c r="C19" s="43" t="n"/>
    </row>
    <row r="20" ht="18" customHeight="1" s="3">
      <c r="B20" s="5" t="n"/>
      <c r="C20" s="43" t="n"/>
    </row>
    <row r="21" ht="18" customHeight="1" s="3">
      <c r="B21" s="5" t="n"/>
      <c r="C21" s="43" t="n"/>
    </row>
    <row r="22" ht="18" customHeight="1" s="3">
      <c r="B22" s="12" t="n"/>
      <c r="C22" s="44" t="n"/>
    </row>
    <row r="23">
      <c r="B23" s="14" t="n"/>
      <c r="C23" s="14" t="n"/>
    </row>
    <row r="24">
      <c r="B24" s="14" t="n"/>
      <c r="C24" s="14" t="n"/>
    </row>
    <row r="25">
      <c r="B25" s="14" t="n"/>
      <c r="C25" s="14" t="n"/>
    </row>
    <row r="26">
      <c r="B26" s="14" t="n"/>
      <c r="C26" s="14" t="n"/>
    </row>
    <row r="27">
      <c r="B27" s="14" t="n"/>
      <c r="C27" s="14" t="n"/>
    </row>
    <row r="28">
      <c r="B28" s="14" t="n"/>
      <c r="C28" s="14" t="n"/>
    </row>
    <row r="29">
      <c r="B29" s="14" t="n"/>
      <c r="C29" s="14" t="n"/>
    </row>
  </sheetData>
  <autoFilter ref="B2:C22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2018-03-22T18:43:50Z</dcterms:modified>
  <cp:lastModifiedBy>Jill Knoepfel</cp:lastModifiedBy>
</cp:coreProperties>
</file>