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ap per la gestione dei progetti" sheetId="1" state="visible" r:id="rId1"/>
    <sheet xmlns:r="http://schemas.openxmlformats.org/officeDocument/2006/relationships" name="ANK - Roadmap del progetto Mgmt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  <externalReference xmlns:r="http://schemas.openxmlformats.org/officeDocument/2006/relationships" r:id="rId6"/>
  </externalReferences>
  <definedNames>
    <definedName name="end_time">'[1]Distributed Team Meeting Plan'!$E$6</definedName>
    <definedName name="LEADS_table">[2]!CRM_Leads_table[#Data]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  <definedName name="_xlnm.Print_Area" localSheetId="0">'ap per la gestione dei progetti'!$B$3:$H$37</definedName>
    <definedName name="_xlnm.Print_Area" localSheetId="1">'ANK - Roadmap del progetto Mgmt'!$B$2:$H$36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"/>
    <numFmt numFmtId="165" formatCode="mm/dd/yy;@"/>
    <numFmt numFmtId="166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  <fill>
      <patternFill patternType="solid">
        <fgColor rgb="0000bd32"/>
        <bgColor rgb="0000bd32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5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7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horizontal="center" vertical="center" wrapText="1"/>
    </xf>
    <xf numFmtId="10" fontId="12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4" fillId="0" borderId="0" applyAlignment="1" pivotButton="0" quotePrefix="0" xfId="0">
      <alignment horizontal="left" vertical="center" wrapText="1"/>
    </xf>
    <xf numFmtId="0" fontId="14" fillId="2" borderId="0" applyAlignment="1" pivotButton="0" quotePrefix="0" xfId="0">
      <alignment vertical="center" wrapText="1"/>
    </xf>
    <xf numFmtId="0" fontId="15" fillId="2" borderId="0" applyAlignment="1" pivotButton="0" quotePrefix="0" xfId="0">
      <alignment vertical="center" wrapText="1"/>
    </xf>
    <xf numFmtId="0" fontId="6" fillId="4" borderId="1" applyAlignment="1" pivotButton="0" quotePrefix="0" xfId="0">
      <alignment horizontal="center" vertical="center" wrapText="1"/>
    </xf>
    <xf numFmtId="0" fontId="6" fillId="3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0" borderId="3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3" applyAlignment="1" pivotButton="0" quotePrefix="0" xfId="0">
      <alignment horizontal="center" vertical="center"/>
    </xf>
    <xf numFmtId="9" fontId="4" fillId="5" borderId="3" applyAlignment="1" pivotButton="0" quotePrefix="0" xfId="6">
      <alignment horizontal="center" vertical="center"/>
    </xf>
    <xf numFmtId="1" fontId="11" fillId="13" borderId="7" applyAlignment="1" pivotButton="0" quotePrefix="0" xfId="0">
      <alignment horizontal="center" vertical="center"/>
    </xf>
    <xf numFmtId="9" fontId="11" fillId="13" borderId="7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3" fillId="2" borderId="0" applyAlignment="1" pivotButton="0" quotePrefix="0" xfId="0">
      <alignment vertical="center"/>
    </xf>
    <xf numFmtId="165" fontId="13" fillId="2" borderId="0" applyAlignment="1" pivotButton="0" quotePrefix="0" xfId="0">
      <alignment horizontal="center" vertical="center" wrapText="1"/>
    </xf>
    <xf numFmtId="0" fontId="13" fillId="2" borderId="0" applyAlignment="1" pivotButton="0" quotePrefix="0" xfId="0">
      <alignment horizontal="center" vertical="center" wrapText="1"/>
    </xf>
    <xf numFmtId="9" fontId="13" fillId="2" borderId="0" applyAlignment="1" pivotButton="0" quotePrefix="0" xfId="6">
      <alignment horizontal="center" vertical="center" wrapText="1"/>
    </xf>
    <xf numFmtId="0" fontId="14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applyAlignment="1" pivotButton="0" quotePrefix="0" xfId="0">
      <alignment horizontal="left" vertical="center" indent="1"/>
    </xf>
    <xf numFmtId="0" fontId="16" fillId="2" borderId="0" applyAlignment="1" pivotButton="0" quotePrefix="0" xfId="0">
      <alignment vertical="center"/>
    </xf>
    <xf numFmtId="0" fontId="7" fillId="0" borderId="0" pivotButton="0" quotePrefix="0" xfId="5"/>
    <xf numFmtId="165" fontId="17" fillId="2" borderId="3" applyAlignment="1" pivotButton="0" quotePrefix="0" xfId="0">
      <alignment horizontal="center" vertical="center" wrapText="1"/>
    </xf>
    <xf numFmtId="9" fontId="17" fillId="2" borderId="3" applyAlignment="1" pivotButton="0" quotePrefix="0" xfId="6">
      <alignment horizontal="center" vertical="center" wrapText="1"/>
    </xf>
    <xf numFmtId="0" fontId="18" fillId="2" borderId="0" applyAlignment="1" pivotButton="0" quotePrefix="0" xfId="0">
      <alignment vertical="center"/>
    </xf>
    <xf numFmtId="0" fontId="4" fillId="16" borderId="9" applyAlignment="1" pivotButton="0" quotePrefix="0" xfId="0">
      <alignment horizontal="left" vertical="center" indent="1"/>
    </xf>
    <xf numFmtId="0" fontId="4" fillId="8" borderId="8" applyAlignment="1" pivotButton="0" quotePrefix="0" xfId="0">
      <alignment horizontal="left" vertical="center" indent="1"/>
    </xf>
    <xf numFmtId="3" fontId="4" fillId="0" borderId="8" applyAlignment="1" pivotButton="0" quotePrefix="0" xfId="0">
      <alignment horizontal="left" vertical="center" indent="1"/>
    </xf>
    <xf numFmtId="3" fontId="4" fillId="0" borderId="9" applyAlignment="1" pivotButton="0" quotePrefix="0" xfId="0">
      <alignment horizontal="left" vertical="center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5" fillId="14" borderId="1" applyAlignment="1" pivotButton="0" quotePrefix="0" xfId="0">
      <alignment horizontal="left" vertical="center" wrapText="1" indent="1" readingOrder="1"/>
    </xf>
    <xf numFmtId="0" fontId="4" fillId="17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0" fontId="5" fillId="15" borderId="3" applyAlignment="1" pivotButton="0" quotePrefix="0" xfId="0">
      <alignment horizontal="left" vertical="center" wrapText="1" indent="1" readingOrder="1"/>
    </xf>
    <xf numFmtId="0" fontId="17" fillId="16" borderId="3" applyAlignment="1" pivotButton="0" quotePrefix="0" xfId="0">
      <alignment horizontal="center" vertical="center" wrapText="1"/>
    </xf>
    <xf numFmtId="0" fontId="17" fillId="2" borderId="4" applyAlignment="1" pivotButton="0" quotePrefix="0" xfId="0">
      <alignment horizontal="left" vertical="center" indent="1"/>
    </xf>
    <xf numFmtId="0" fontId="17" fillId="2" borderId="5" applyAlignment="1" pivotButton="0" quotePrefix="0" xfId="0">
      <alignment horizontal="left" vertical="center" indent="1"/>
    </xf>
    <xf numFmtId="0" fontId="17" fillId="2" borderId="6" applyAlignment="1" pivotButton="0" quotePrefix="0" xfId="0">
      <alignment horizontal="left" vertical="center" indent="1"/>
    </xf>
    <xf numFmtId="0" fontId="19" fillId="8" borderId="0" applyAlignment="1" pivotButton="0" quotePrefix="0" xfId="7">
      <alignment horizontal="center" vertical="center"/>
    </xf>
    <xf numFmtId="0" fontId="17" fillId="2" borderId="3" applyAlignment="1" pivotButton="0" quotePrefix="0" xfId="0">
      <alignment horizontal="left" vertical="center" indent="1"/>
    </xf>
    <xf numFmtId="0" fontId="0" fillId="0" borderId="5" pivotButton="0" quotePrefix="0" xfId="0"/>
    <xf numFmtId="0" fontId="0" fillId="0" borderId="6" pivotButton="0" quotePrefix="0" xfId="0"/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20" fillId="18" borderId="0" applyAlignment="1" pivotButton="0" quotePrefix="0" xfId="1">
      <alignment horizontal="center" vertical="center"/>
    </xf>
  </cellXfs>
  <cellStyles count="5">
    <cellStyle name="Normal" xfId="0" builtinId="0"/>
    <cellStyle name="Hyperlink" xfId="1" builtinId="8" hidden="1"/>
    <cellStyle name="Followed Hyperlink" xfId="2" builtinId="9" hidden="1"/>
    <cellStyle name="Normal 2" xfId="3"/>
    <cellStyle name="Percent" xfId="4" builtinId="5"/>
  </cellStyles>
  <dxfs count="32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externalLink" Target="/xl/externalLinks/externalLink3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'ap per la gestione dei progetti'!$C$11</f>
              <strCache>
                <ptCount val="1"/>
                <pt idx="0">
                  <v>INIZIO 
DATTERO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'ap per la gestione dei progetti'!$B$12:$B$22</f>
              <strCache>
                <ptCount val="11"/>
                <pt idx="0">
                  <v>FLUSSO DI LAVORO 1</v>
                </pt>
                <pt idx="1">
                  <v>W1 Attività 1</v>
                </pt>
                <pt idx="2">
                  <v>W1 Attività 2</v>
                </pt>
                <pt idx="3">
                  <v>W1 Attività 3</v>
                </pt>
                <pt idx="4">
                  <v>W1 Attività 4</v>
                </pt>
                <pt idx="5">
                  <v>FLUSSO DI LAVORO 2</v>
                </pt>
                <pt idx="6">
                  <v>W2 Attività 1</v>
                </pt>
                <pt idx="7">
                  <v>W2 Attività 2</v>
                </pt>
                <pt idx="8">
                  <v>W2 Attività 3</v>
                </pt>
                <pt idx="9">
                  <v>FLUSSO DI LAVORO 3</v>
                </pt>
                <pt idx="10">
                  <v>FLUSSO DI LAVORO 4</v>
                </pt>
              </strCache>
            </strRef>
          </cat>
          <val>
            <numRef>
              <f>'ap per la gestione dei progetti'!$C$12:$C$22</f>
              <numCache>
                <formatCode>mm/dd</formatCode>
                <ptCount val="11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</numCache>
            </numRef>
          </val>
        </ser>
        <ser>
          <idx val="1"/>
          <order val="1"/>
          <tx>
            <strRef>
              <f>'ap per la gestione dei progetti'!$E$11</f>
              <strCache>
                <ptCount val="1"/>
                <pt idx="0">
                  <v>DURATA 
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'ap per la gestione dei progetti'!$B$12:$B$22</f>
              <strCache>
                <ptCount val="11"/>
                <pt idx="0">
                  <v>FLUSSO DI LAVORO 1</v>
                </pt>
                <pt idx="1">
                  <v>W1 Attività 1</v>
                </pt>
                <pt idx="2">
                  <v>W1 Attività 2</v>
                </pt>
                <pt idx="3">
                  <v>W1 Attività 3</v>
                </pt>
                <pt idx="4">
                  <v>W1 Attività 4</v>
                </pt>
                <pt idx="5">
                  <v>FLUSSO DI LAVORO 2</v>
                </pt>
                <pt idx="6">
                  <v>W2 Attività 1</v>
                </pt>
                <pt idx="7">
                  <v>W2 Attività 2</v>
                </pt>
                <pt idx="8">
                  <v>W2 Attività 3</v>
                </pt>
                <pt idx="9">
                  <v>FLUSSO DI LAVORO 3</v>
                </pt>
                <pt idx="10">
                  <v>FLUSSO DI LAVORO 4</v>
                </pt>
              </strCache>
            </strRef>
          </cat>
          <val>
            <numRef>
              <f>'ap per la gestione dei progetti'!$E$12:$E$22</f>
              <numCache>
                <formatCode>0</formatCode>
                <ptCount val="11"/>
                <pt idx="0">
                  <v>18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20</v>
                </pt>
                <pt idx="6">
                  <v>13</v>
                </pt>
                <pt idx="7">
                  <v>12</v>
                </pt>
                <pt idx="8">
                  <v>11</v>
                </pt>
                <pt idx="9">
                  <v>5</v>
                </pt>
                <pt idx="10">
                  <v>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PRIORITÀ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'ANK - Roadmap del progetto Mgmt'!$B$32:$B$35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'ANK - Roadmap del progetto Mgmt'!$C$32:$C$35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'ANK - Roadmap del progetto Mgmt'!$B$32:$B$35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'ANK - Roadmap del progetto Mgmt'!$C$32:$C$35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STATUS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'ap per la gestione dei progetti'!$B$26:$B$28</f>
              <strCache>
                <ptCount val="3"/>
                <pt idx="0">
                  <v>Nei tempi previsti</v>
                </pt>
                <pt idx="1">
                  <v>Ha bisogno di attenzione</v>
                </pt>
                <pt idx="2">
                  <v>Ritardato</v>
                </pt>
              </strCache>
            </strRef>
          </cat>
          <val>
            <numRef>
              <f>'ap per la gestione dei progetti'!$C$26:$C$28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'ap per la gestione dei progetti'!$B$26:$B$28</f>
              <strCache>
                <ptCount val="3"/>
                <pt idx="0">
                  <v>Nei tempi previsti</v>
                </pt>
                <pt idx="1">
                  <v>Ha bisogno di attenzione</v>
                </pt>
                <pt idx="2">
                  <v>Ritardato</v>
                </pt>
              </strCache>
            </strRef>
          </cat>
          <val>
            <numRef>
              <f>'ap per la gestione dei progetti'!$C$26:$C$28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BILANCIO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'ap per la gestione dei progetti'!$F$25:$F$27</f>
              <strCache>
                <ptCount val="3"/>
                <pt idx="0">
                  <v>PROIETTATA</v>
                </pt>
                <pt idx="1">
                  <v>USATO</v>
                </pt>
                <pt idx="2">
                  <v>RIMANENTE</v>
                </pt>
              </strCache>
            </strRef>
          </cat>
          <val>
            <numRef>
              <f>'ap per la gestione dei progetti'!$G$25:$G$27</f>
              <numCache>
                <formatCode>#,##0</formatCode>
                <ptCount val="3"/>
                <pt idx="0">
                  <v>80000</v>
                </pt>
                <pt idx="1">
                  <v>50000</v>
                </pt>
                <pt idx="2">
                  <v>30000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ARTICOLI IN SOSPESO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'ap per la gestione dei progetti'!$F$32:$F$34</f>
              <strCache>
                <ptCount val="3"/>
                <pt idx="0">
                  <v>Decisioni</v>
                </pt>
                <pt idx="1">
                  <v>Azioni</v>
                </pt>
                <pt idx="2">
                  <v xml:space="preserve">Richieste di modifica </v>
                </pt>
              </strCache>
            </strRef>
          </cat>
          <val>
            <numRef>
              <f>'ap per la gestione dei progetti'!$G$32:$G$34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PRIORITÀ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'ap per la gestione dei progetti'!$B$33:$B$36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'ap per la gestione dei progetti'!$C$33:$C$36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'ap per la gestione dei progetti'!$B$33:$B$36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'ap per la gestione dei progetti'!$C$33:$C$36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'ANK - Roadmap del progetto Mgmt'!$C$10</f>
              <strCache>
                <ptCount val="1"/>
                <pt idx="0">
                  <v>INIZIO 
DATTERO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'ANK - Roadmap del progetto Mgmt'!$B$11:$B$21</f>
              <strCache>
                <ptCount val="11"/>
                <pt idx="0">
                  <v>FLUSSO DI LAVORO 1</v>
                </pt>
                <pt idx="1">
                  <v>W1 Attività 1</v>
                </pt>
                <pt idx="2">
                  <v>W1 Attività 2</v>
                </pt>
                <pt idx="3">
                  <v>W1 Attività 3</v>
                </pt>
                <pt idx="4">
                  <v>W1 Attività 4</v>
                </pt>
                <pt idx="5">
                  <v>FLUSSO DI LAVORO 2</v>
                </pt>
                <pt idx="6">
                  <v>W2 Attività 1</v>
                </pt>
                <pt idx="7">
                  <v>W2 Attività 2</v>
                </pt>
                <pt idx="8">
                  <v>W2 Attività 3</v>
                </pt>
                <pt idx="9">
                  <v>FLUSSO DI LAVORO 3</v>
                </pt>
                <pt idx="10">
                  <v>FLUSSO DI LAVORO 4</v>
                </pt>
              </strCache>
            </strRef>
          </cat>
          <val>
            <numRef>
              <f>'ANK - Roadmap del progetto Mgmt'!$C$11:$C$21</f>
              <numCache>
                <formatCode>mm/dd</formatCode>
                <ptCount val="11"/>
              </numCache>
            </numRef>
          </val>
        </ser>
        <ser>
          <idx val="1"/>
          <order val="1"/>
          <tx>
            <strRef>
              <f>'ANK - Roadmap del progetto Mgmt'!$E$10</f>
              <strCache>
                <ptCount val="1"/>
                <pt idx="0">
                  <v>DURATA 
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'ANK - Roadmap del progetto Mgmt'!$B$11:$B$21</f>
              <strCache>
                <ptCount val="11"/>
                <pt idx="0">
                  <v>FLUSSO DI LAVORO 1</v>
                </pt>
                <pt idx="1">
                  <v>W1 Attività 1</v>
                </pt>
                <pt idx="2">
                  <v>W1 Attività 2</v>
                </pt>
                <pt idx="3">
                  <v>W1 Attività 3</v>
                </pt>
                <pt idx="4">
                  <v>W1 Attività 4</v>
                </pt>
                <pt idx="5">
                  <v>FLUSSO DI LAVORO 2</v>
                </pt>
                <pt idx="6">
                  <v>W2 Attività 1</v>
                </pt>
                <pt idx="7">
                  <v>W2 Attività 2</v>
                </pt>
                <pt idx="8">
                  <v>W2 Attività 3</v>
                </pt>
                <pt idx="9">
                  <v>FLUSSO DI LAVORO 3</v>
                </pt>
                <pt idx="10">
                  <v>FLUSSO DI LAVORO 4</v>
                </pt>
              </strCache>
            </strRef>
          </cat>
          <val>
            <numRef>
              <f>'ANK - Roadmap del progetto Mgmt'!$E$11:$E$21</f>
              <numCache>
                <formatCode>0</formatCode>
                <ptCount val="11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STATUS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'ANK - Roadmap del progetto Mgmt'!$B$25:$B$27</f>
              <strCache>
                <ptCount val="3"/>
                <pt idx="0">
                  <v>Nei tempi previsti</v>
                </pt>
                <pt idx="1">
                  <v>Ha bisogno di attenzione</v>
                </pt>
                <pt idx="2">
                  <v>Ritardato</v>
                </pt>
              </strCache>
            </strRef>
          </cat>
          <val>
            <numRef>
              <f>'ANK - Roadmap del progetto Mgmt'!$C$25:$C$27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'ANK - Roadmap del progetto Mgmt'!$B$25:$B$27</f>
              <strCache>
                <ptCount val="3"/>
                <pt idx="0">
                  <v>Nei tempi previsti</v>
                </pt>
                <pt idx="1">
                  <v>Ha bisogno di attenzione</v>
                </pt>
                <pt idx="2">
                  <v>Ritardato</v>
                </pt>
              </strCache>
            </strRef>
          </cat>
          <val>
            <numRef>
              <f>'ANK - Roadmap del progetto Mgmt'!$C$25:$C$27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BILANCIO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'ANK - Roadmap del progetto Mgmt'!$F$24:$F$26</f>
              <strCache>
                <ptCount val="3"/>
                <pt idx="0">
                  <v>PROIETTATA</v>
                </pt>
                <pt idx="1">
                  <v>USATO</v>
                </pt>
                <pt idx="2">
                  <v>RIMANENTE</v>
                </pt>
              </strCache>
            </strRef>
          </cat>
          <val>
            <numRef>
              <f>'ANK - Roadmap del progetto Mgmt'!$G$24:$G$26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ARTICOLI IN SOSPESO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'ANK - Roadmap del progetto Mgmt'!$F$31:$F$33</f>
              <strCache>
                <ptCount val="3"/>
                <pt idx="0">
                  <v>Decisioni</v>
                </pt>
                <pt idx="1">
                  <v>Azioni</v>
                </pt>
                <pt idx="2">
                  <v xml:space="preserve">Richieste di modifica </v>
                </pt>
              </strCache>
            </strRef>
          </cat>
          <val>
            <numRef>
              <f>'ANK - Roadmap del progetto Mgmt'!$G$31:$G$33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5</row>
      <rowOff>114300</rowOff>
    </from>
    <to>
      <col>8</col>
      <colOff>25400</colOff>
      <row>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5</row>
      <rowOff>5168900</rowOff>
    </from>
    <to>
      <col>2</col>
      <colOff>109220</colOff>
      <row>6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5</row>
      <rowOff>5168900</rowOff>
    </from>
    <to>
      <col>8</col>
      <colOff>38100</colOff>
      <row>6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6</row>
      <rowOff>2171700</rowOff>
    </from>
    <to>
      <col>7</col>
      <colOff>3860696</colOff>
      <row>7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5</row>
      <rowOff>5168900</rowOff>
    </from>
    <to>
      <col>6</col>
      <colOff>172720</colOff>
      <row>6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8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2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4</row>
      <rowOff>5168900</rowOff>
    </from>
    <to>
      <col>8</col>
      <colOff>38100</colOff>
      <row>5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5</row>
      <rowOff>2171700</rowOff>
    </from>
    <to>
      <col>7</col>
      <colOff>3860696</colOff>
      <row>6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4</row>
      <rowOff>5168900</rowOff>
    </from>
    <to>
      <col>6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0</colOff>
      <row>4</row>
      <rowOff>0</rowOff>
    </from>
    <to>
      <col>13</col>
      <colOff>215900</colOff>
      <row>4</row>
      <rowOff>3670300</rowOff>
    </to>
    <grpSp>
      <nvGrpSpPr>
        <cNvPr id="8" name="Group 7"/>
        <cNvGrpSpPr/>
      </nvGrpSpPr>
      <grpSpPr>
        <a:xfrm xmlns:a="http://schemas.openxmlformats.org/drawingml/2006/main" rot="0">
          <a:off x="12534900" y="1739900"/>
          <a:ext cx="2908300" cy="36703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Distributed-Team-Meeting-Planner10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Leads-and-Opportunities-Tracking-Template23" TargetMode="External" Id="rId1"/></Relationships>
</file>

<file path=xl/externalLinks/_rels/externalLink3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325&amp;utm_language=IT&amp;utm_source=integrated+content&amp;utm_campaign=/project-roadmap-templates&amp;utm_medium=ic+project+managment+roadmap+37325+it&amp;lpa=ic+project+managment+roadmap+3732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14"/>
  <sheetViews>
    <sheetView showGridLines="0" tabSelected="1" workbookViewId="0">
      <pane ySplit="1" topLeftCell="A2" activePane="bottomLeft" state="frozen"/>
      <selection pane="bottomLeft" activeCell="B39" sqref="B39:H39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50" customHeight="1">
      <c r="B1" s="51" t="n"/>
    </row>
    <row r="2" ht="42" customFormat="1" customHeight="1" s="61">
      <c r="B2" s="52" t="inlineStr">
        <is>
          <t>MODELLO DI ROADMAP PER LA GESTIONE DEI PROGETTI</t>
        </is>
      </c>
    </row>
    <row r="3" ht="25" customFormat="1" customHeight="1" s="21">
      <c r="A3" s="17" t="n"/>
      <c r="B3" s="18" t="inlineStr">
        <is>
          <t>NOME DELLA CAMPAGNA</t>
        </is>
      </c>
      <c r="C3" s="18" t="n"/>
      <c r="D3" s="18" t="n"/>
      <c r="E3" s="19" t="inlineStr">
        <is>
          <t>DATTERO</t>
        </is>
      </c>
      <c r="F3" s="20" t="inlineStr">
        <is>
          <t>STATO</t>
        </is>
      </c>
      <c r="G3" s="19" t="inlineStr">
        <is>
          <t>% COMPLETATO</t>
        </is>
      </c>
      <c r="H3" s="17" t="n"/>
      <c r="I3" s="17" t="n"/>
      <c r="J3" s="17" t="n"/>
      <c r="K3" s="17" t="n"/>
      <c r="L3" s="17" t="n"/>
      <c r="M3" s="17" t="n"/>
      <c r="N3" s="17" t="n"/>
      <c r="O3" s="17" t="n"/>
      <c r="P3" s="17" t="n"/>
      <c r="Q3" s="17" t="n"/>
      <c r="R3" s="17" t="n"/>
      <c r="S3" s="17" t="n"/>
      <c r="T3" s="17" t="n"/>
      <c r="U3" s="17" t="n"/>
      <c r="V3" s="17" t="n"/>
      <c r="W3" s="17" t="n"/>
      <c r="X3" s="17" t="n"/>
      <c r="Y3" s="17" t="n"/>
      <c r="Z3" s="17" t="n"/>
      <c r="AA3" s="17" t="n"/>
      <c r="AB3" s="17" t="n"/>
      <c r="AC3" s="17" t="n"/>
      <c r="AD3" s="17" t="n"/>
      <c r="AE3" s="17" t="n"/>
      <c r="AF3" s="17" t="n"/>
      <c r="AG3" s="17" t="n"/>
    </row>
    <row r="4" ht="35" customHeight="1" thickBot="1">
      <c r="A4" s="8" t="n"/>
      <c r="B4" s="72" t="n"/>
      <c r="C4" s="73" t="n"/>
      <c r="D4" s="74" t="n"/>
      <c r="E4" s="54" t="inlineStr">
        <is>
          <t>00/00/00</t>
        </is>
      </c>
      <c r="F4" s="67" t="inlineStr">
        <is>
          <t>IN PISTA</t>
        </is>
      </c>
      <c r="G4" s="55" t="n">
        <v>0.72</v>
      </c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35" customHeight="1">
      <c r="A5" s="8" t="n"/>
      <c r="B5" s="56" t="inlineStr">
        <is>
          <t>SEQUENZA TEMPORALE DEL FLUSSO DI LAVORO</t>
        </is>
      </c>
      <c r="C5" s="42" t="n"/>
      <c r="D5" s="42" t="n"/>
      <c r="E5" s="43" t="n"/>
      <c r="F5" s="44" t="n"/>
      <c r="G5" s="45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</row>
    <row r="6" ht="409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 ht="323" customHeight="1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>
      <c r="A8" s="8" t="n"/>
      <c r="B8" s="8" t="n"/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35" customHeight="1">
      <c r="A9" s="8" t="n"/>
      <c r="B9" s="24" t="inlineStr">
        <is>
          <t>DATI DEL DASHBOARD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25" customHeight="1">
      <c r="A10" s="8" t="n"/>
      <c r="B10" s="23" t="inlineStr">
        <is>
          <t>FLUSSI DI LAVORO</t>
        </is>
      </c>
      <c r="C10" s="8" t="n"/>
      <c r="D10" s="8" t="n"/>
      <c r="E10" s="8" t="n"/>
      <c r="F10" s="8" t="n"/>
      <c r="G10" s="8" t="n"/>
      <c r="H10" s="8" t="n"/>
      <c r="I10" s="8" t="n"/>
      <c r="J10" s="8" t="n"/>
      <c r="K10" s="8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</row>
    <row r="11" ht="35" customFormat="1" customHeight="1" s="61">
      <c r="A11" s="9" t="n"/>
      <c r="B11" s="12" t="inlineStr">
        <is>
          <t>DESCRIZIONE</t>
        </is>
      </c>
      <c r="C11" s="25" t="inlineStr">
        <is>
          <t>INIZIO 
DATTERO</t>
        </is>
      </c>
      <c r="D11" s="25" t="inlineStr">
        <is>
          <t>FINE 
DATTERO</t>
        </is>
      </c>
      <c r="E11" s="26" t="inlineStr">
        <is>
          <t>DURATA 
in giorni</t>
        </is>
      </c>
      <c r="F11" s="12" t="inlineStr">
        <is>
          <t>STATO</t>
        </is>
      </c>
      <c r="G11" s="12" t="inlineStr">
        <is>
          <t>PRIORITÀ</t>
        </is>
      </c>
      <c r="H11" s="12" t="inlineStr">
        <is>
          <t>COMMENTI</t>
        </is>
      </c>
      <c r="I11" s="9" t="n"/>
      <c r="J11" s="12" t="inlineStr">
        <is>
          <t>STATO</t>
        </is>
      </c>
      <c r="K11" s="9" t="n"/>
      <c r="L11" s="12" t="inlineStr">
        <is>
          <t>PRIORITÀ</t>
        </is>
      </c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3" customFormat="1" customHeight="1" s="62">
      <c r="A12" s="6" t="n"/>
      <c r="B12" s="3" t="inlineStr">
        <is>
          <t>FLUSSO DI LAVORO 1</t>
        </is>
      </c>
      <c r="C12" s="75" t="n">
        <v>45293</v>
      </c>
      <c r="D12" s="75" t="n">
        <v>45311</v>
      </c>
      <c r="E12" s="28">
        <f>IF(C12=0,0,D12-C12)</f>
        <v/>
      </c>
      <c r="F12" s="2" t="inlineStr">
        <is>
          <t>Nei tempi previsti</t>
        </is>
      </c>
      <c r="G12" s="2" t="inlineStr">
        <is>
          <t>Alto</t>
        </is>
      </c>
      <c r="H12" s="2" t="n"/>
      <c r="I12" s="62" t="n"/>
      <c r="J12" s="64" t="inlineStr">
        <is>
          <t>Nei tempi previsti</t>
        </is>
      </c>
      <c r="K12" s="6" t="n"/>
      <c r="L12" s="13" t="inlineStr">
        <is>
          <t>Alto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Attività 1</t>
        </is>
      </c>
      <c r="C13" s="76" t="n">
        <v>45295</v>
      </c>
      <c r="D13" s="76" t="n">
        <v>45302</v>
      </c>
      <c r="E13" s="28">
        <f>IF(C13=0,0,D13-C13)</f>
        <v/>
      </c>
      <c r="F13" s="2" t="inlineStr">
        <is>
          <t>Nei tempi previsti</t>
        </is>
      </c>
      <c r="G13" s="3" t="inlineStr">
        <is>
          <t>Medio</t>
        </is>
      </c>
      <c r="H13" s="2" t="n"/>
      <c r="I13" s="62" t="n"/>
      <c r="J13" s="63" t="inlineStr">
        <is>
          <t>Ha bisogno di attenzione</t>
        </is>
      </c>
      <c r="K13" s="6" t="n"/>
      <c r="L13" s="14" t="inlineStr">
        <is>
          <t>Medio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Attività 2</t>
        </is>
      </c>
      <c r="C14" s="76" t="n">
        <v>45298</v>
      </c>
      <c r="D14" s="76" t="n">
        <v>45302</v>
      </c>
      <c r="E14" s="28">
        <f>IF(C14=0,0,D14-C14)</f>
        <v/>
      </c>
      <c r="F14" s="2" t="inlineStr">
        <is>
          <t>Nei tempi previsti</t>
        </is>
      </c>
      <c r="G14" s="3" t="inlineStr">
        <is>
          <t>Basso</t>
        </is>
      </c>
      <c r="H14" s="2" t="n"/>
      <c r="I14" s="62" t="n"/>
      <c r="J14" s="65" t="inlineStr">
        <is>
          <t>Ritardato</t>
        </is>
      </c>
      <c r="K14" s="6" t="n"/>
      <c r="L14" s="15" t="inlineStr">
        <is>
          <t>Basso</t>
        </is>
      </c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Attività 3</t>
        </is>
      </c>
      <c r="C15" s="76" t="n">
        <v>45301</v>
      </c>
      <c r="D15" s="76" t="n">
        <v>45306</v>
      </c>
      <c r="E15" s="28">
        <f>IF(C15=0,0,D15-C15)</f>
        <v/>
      </c>
      <c r="F15" s="2" t="inlineStr">
        <is>
          <t>Nei tempi previsti</t>
        </is>
      </c>
      <c r="G15" s="3" t="inlineStr">
        <is>
          <t>Basso</t>
        </is>
      </c>
      <c r="H15" s="2" t="n"/>
      <c r="I15" s="62" t="n"/>
      <c r="J15" s="61" t="n"/>
      <c r="K15" s="6" t="n"/>
      <c r="L15" s="11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W1 Attività 4</t>
        </is>
      </c>
      <c r="C16" s="76" t="n">
        <v>45304</v>
      </c>
      <c r="D16" s="76" t="n">
        <v>45311</v>
      </c>
      <c r="E16" s="28">
        <f>IF(C16=0,0,D16-C16)</f>
        <v/>
      </c>
      <c r="F16" s="2" t="inlineStr">
        <is>
          <t>Nei tempi previsti</t>
        </is>
      </c>
      <c r="G16" s="3" t="inlineStr">
        <is>
          <t>Basso</t>
        </is>
      </c>
      <c r="H16" s="2" t="n"/>
      <c r="I16" s="6" t="n"/>
      <c r="J16" s="62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FLUSSO DI LAVORO 2</t>
        </is>
      </c>
      <c r="C17" s="76" t="n">
        <v>45307</v>
      </c>
      <c r="D17" s="76" t="n">
        <v>45327</v>
      </c>
      <c r="E17" s="28">
        <f>IF(C17=0,0,D17-C17)</f>
        <v/>
      </c>
      <c r="F17" s="3" t="inlineStr">
        <is>
          <t>Ha bisogno di attenzione</t>
        </is>
      </c>
      <c r="G17" s="3" t="inlineStr">
        <is>
          <t>Alto</t>
        </is>
      </c>
      <c r="H17" s="2" t="n"/>
      <c r="I17" s="6" t="n"/>
      <c r="J17" s="61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Attività 1</t>
        </is>
      </c>
      <c r="C18" s="76" t="n">
        <v>45310</v>
      </c>
      <c r="D18" s="75" t="n">
        <v>45323</v>
      </c>
      <c r="E18" s="28">
        <f>IF(C18=0,0,D18-C18)</f>
        <v/>
      </c>
      <c r="F18" s="3" t="inlineStr">
        <is>
          <t>Ha bisogno di attenzione</t>
        </is>
      </c>
      <c r="G18" s="3" t="inlineStr">
        <is>
          <t>Alto</t>
        </is>
      </c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Attività 2</t>
        </is>
      </c>
      <c r="C19" s="76" t="n">
        <v>45313</v>
      </c>
      <c r="D19" s="75" t="n">
        <v>45325</v>
      </c>
      <c r="E19" s="28">
        <f>IF(C19=0,0,D19-C19)</f>
        <v/>
      </c>
      <c r="F19" s="3" t="inlineStr">
        <is>
          <t>Nei tempi previsti</t>
        </is>
      </c>
      <c r="G19" s="3" t="inlineStr">
        <is>
          <t>Alto</t>
        </is>
      </c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W2 Attività 3</t>
        </is>
      </c>
      <c r="C20" s="76" t="n">
        <v>45316</v>
      </c>
      <c r="D20" s="75" t="n">
        <v>45327</v>
      </c>
      <c r="E20" s="28">
        <f>IF(C20=0,0,D20-C20)</f>
        <v/>
      </c>
      <c r="F20" s="3" t="inlineStr">
        <is>
          <t>Ritardato</t>
        </is>
      </c>
      <c r="G20" s="3" t="inlineStr">
        <is>
          <t>Alto</t>
        </is>
      </c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FLUSSO DI LAVORO 3</t>
        </is>
      </c>
      <c r="C21" s="76" t="n">
        <v>45319</v>
      </c>
      <c r="D21" s="75" t="n">
        <v>45324</v>
      </c>
      <c r="E21" s="28">
        <f>IF(C21=0,0,D21-C21)</f>
        <v/>
      </c>
      <c r="F21" s="3" t="inlineStr">
        <is>
          <t>Ritardato</t>
        </is>
      </c>
      <c r="G21" s="3" t="inlineStr">
        <is>
          <t>Alto</t>
        </is>
      </c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3" customFormat="1" customHeight="1" s="62">
      <c r="A22" s="6" t="n"/>
      <c r="B22" s="3" t="inlineStr">
        <is>
          <t>FLUSSO DI LAVORO 4</t>
        </is>
      </c>
      <c r="C22" s="76" t="n">
        <v>45322</v>
      </c>
      <c r="D22" s="75" t="n">
        <v>45328</v>
      </c>
      <c r="E22" s="28">
        <f>IF(C22=0,0,D22-C22)</f>
        <v/>
      </c>
      <c r="F22" s="3" t="inlineStr">
        <is>
          <t>Nei tempi previsti</t>
        </is>
      </c>
      <c r="G22" s="3" t="inlineStr">
        <is>
          <t>Medio</t>
        </is>
      </c>
      <c r="H22" s="2" t="n"/>
      <c r="I22" s="6" t="n"/>
      <c r="J22" s="8" t="n"/>
      <c r="K22" s="6" t="n"/>
      <c r="L22" s="8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5" customHeight="1">
      <c r="A24" s="8" t="n"/>
      <c r="B24" s="23" t="inlineStr">
        <is>
          <t>STATUS %</t>
        </is>
      </c>
      <c r="C24" s="8" t="n"/>
      <c r="D24" s="8" t="n"/>
      <c r="F24" s="23" t="inlineStr">
        <is>
          <t>BILANCIO</t>
        </is>
      </c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 ht="23" customFormat="1" customHeight="1" s="16">
      <c r="B25" s="40" t="inlineStr">
        <is>
          <t>STATO</t>
        </is>
      </c>
      <c r="C25" s="41" t="inlineStr">
        <is>
          <t>CONTARE</t>
        </is>
      </c>
      <c r="D25" s="41" t="inlineStr">
        <is>
          <t>%</t>
        </is>
      </c>
      <c r="F25" s="32" t="inlineStr">
        <is>
          <t>PROIETTATA</t>
        </is>
      </c>
      <c r="G25" s="31" t="n">
        <v>80000</v>
      </c>
    </row>
    <row r="26" ht="23" customFormat="1" customHeight="1" s="16" thickBot="1">
      <c r="B26" s="64" t="inlineStr">
        <is>
          <t>Nei tempi previsti</t>
        </is>
      </c>
      <c r="C26" s="34">
        <f>COUNTIF(F12:F22, "Nei tempi previsti")</f>
        <v/>
      </c>
      <c r="D26" s="35">
        <f>IFERROR(C26/C29,"")</f>
        <v/>
      </c>
      <c r="F26" s="58" t="inlineStr">
        <is>
          <t>USATO</t>
        </is>
      </c>
      <c r="G26" s="59" t="n">
        <v>50000</v>
      </c>
    </row>
    <row r="27" ht="23" customFormat="1" customHeight="1" s="16" thickBot="1" thickTop="1">
      <c r="B27" s="63" t="inlineStr">
        <is>
          <t>Ha bisogno di attenzione</t>
        </is>
      </c>
      <c r="C27" s="34">
        <f>COUNTIF(F12:F22, "Ha bisogno di attenzione")</f>
        <v/>
      </c>
      <c r="D27" s="35">
        <f>IFERROR(C27/C29,"")</f>
        <v/>
      </c>
      <c r="F27" s="57" t="inlineStr">
        <is>
          <t>RIMANENTE</t>
        </is>
      </c>
      <c r="G27" s="60">
        <f>G25-G26</f>
        <v/>
      </c>
    </row>
    <row r="28" ht="23" customFormat="1" customHeight="1" s="16" thickBot="1">
      <c r="B28" s="66" t="inlineStr">
        <is>
          <t>Ritardato</t>
        </is>
      </c>
      <c r="C28" s="36">
        <f>COUNTIF(F12:F22, "Ritardato")</f>
        <v/>
      </c>
      <c r="D28" s="37">
        <f>IFERROR(C28/C29,"")</f>
        <v/>
      </c>
    </row>
    <row r="29" ht="23" customFormat="1" customHeight="1" s="16">
      <c r="B29" s="30" t="inlineStr">
        <is>
          <t>TOTALE</t>
        </is>
      </c>
      <c r="C29" s="38">
        <f>SUM(C26:C28)</f>
        <v/>
      </c>
      <c r="D29" s="39">
        <f>SUM(D26:D28)</f>
        <v/>
      </c>
    </row>
    <row r="30" customFormat="1" s="16"/>
    <row r="31" ht="25" customHeight="1">
      <c r="A31" s="8" t="n"/>
      <c r="B31" s="23" t="inlineStr">
        <is>
          <t>PRIORITÀ %</t>
        </is>
      </c>
      <c r="C31" s="8" t="n"/>
      <c r="D31" s="8" t="n"/>
      <c r="F31" s="46" t="inlineStr">
        <is>
          <t>ARTICOLI IN SOSPESO</t>
        </is>
      </c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 ht="23" customFormat="1" customHeight="1" s="16">
      <c r="B32" s="40" t="inlineStr">
        <is>
          <t>PRIORITÀ</t>
        </is>
      </c>
      <c r="C32" s="41" t="inlineStr">
        <is>
          <t>CONTARE</t>
        </is>
      </c>
      <c r="D32" s="41" t="inlineStr">
        <is>
          <t>%</t>
        </is>
      </c>
      <c r="F32" s="48" t="inlineStr">
        <is>
          <t>Decisioni</t>
        </is>
      </c>
      <c r="G32" s="31" t="n">
        <v>5</v>
      </c>
    </row>
    <row r="33" ht="23" customFormat="1" customHeight="1" s="16">
      <c r="B33" s="13" t="inlineStr">
        <is>
          <t>Alto</t>
        </is>
      </c>
      <c r="C33" s="34">
        <f>COUNTIF(G12:G22, "Alto")</f>
        <v/>
      </c>
      <c r="D33" s="35">
        <f>IFERROR(C33/C37,"")</f>
        <v/>
      </c>
      <c r="F33" s="47" t="inlineStr">
        <is>
          <t>Azioni</t>
        </is>
      </c>
      <c r="G33" s="31" t="n">
        <v>2</v>
      </c>
    </row>
    <row r="34" ht="23" customFormat="1" customHeight="1" s="16">
      <c r="B34" s="14" t="inlineStr">
        <is>
          <t>Medio</t>
        </is>
      </c>
      <c r="C34" s="34">
        <f>COUNTIF(G12:G22, "Medio")</f>
        <v/>
      </c>
      <c r="D34" s="35">
        <f>IFERROR(C34/C37,"")</f>
        <v/>
      </c>
      <c r="F34" s="49" t="inlineStr">
        <is>
          <t xml:space="preserve">Richieste di modifica </t>
        </is>
      </c>
      <c r="G34" s="31" t="n">
        <v>4</v>
      </c>
    </row>
    <row r="35" ht="23" customFormat="1" customHeight="1" s="16">
      <c r="B35" s="15" t="inlineStr">
        <is>
          <t>Basso</t>
        </is>
      </c>
      <c r="C35" s="34">
        <f>COUNTIF(G12:G22, "Basso")</f>
        <v/>
      </c>
      <c r="D35" s="35">
        <f>IFERROR(C35/C37,"")</f>
        <v/>
      </c>
      <c r="E35" s="8" t="n"/>
      <c r="F35" s="8" t="n"/>
    </row>
    <row r="36" ht="23" customFormat="1" customHeight="1" s="16" thickBot="1">
      <c r="B36" s="33" t="n"/>
      <c r="C36" s="36">
        <f>COUNTIF(G12:G22, "...")</f>
        <v/>
      </c>
      <c r="D36" s="37">
        <f>IFERROR(C36/C37,"")</f>
        <v/>
      </c>
      <c r="E36" s="8" t="n"/>
      <c r="F36" s="8" t="n"/>
    </row>
    <row r="37" ht="23" customFormat="1" customHeight="1" s="16">
      <c r="B37" s="30" t="inlineStr">
        <is>
          <t>TOTALE</t>
        </is>
      </c>
      <c r="C37" s="38">
        <f>SUM(C33:C36)</f>
        <v/>
      </c>
      <c r="D37" s="39">
        <f>SUM(D33:D36)</f>
        <v/>
      </c>
      <c r="E37" s="8" t="n"/>
      <c r="F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 ht="50" customHeight="1">
      <c r="A39" s="5" t="n"/>
      <c r="B39" s="77" t="inlineStr">
        <is>
          <t>CLICCA QUI PER CREARE IN SMARTSHEET</t>
        </is>
      </c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</sheetData>
  <mergeCells count="2">
    <mergeCell ref="B39:H39"/>
    <mergeCell ref="B4:D4"/>
  </mergeCells>
  <conditionalFormatting sqref="J12:J15 J17 F12:F22">
    <cfRule type="containsText" priority="40" operator="containsText" dxfId="15" text="On Schedule">
      <formula>NOT(ISERROR(SEARCH("On Schedule",F12)))</formula>
    </cfRule>
    <cfRule type="containsText" priority="60" operator="containsText" dxfId="3" text="Delayed">
      <formula>NOT(ISERROR(SEARCH("Delayed",F12)))</formula>
    </cfRule>
    <cfRule type="containsText" priority="61" operator="containsText" dxfId="13" text="Needs Attention">
      <formula>NOT(ISERROR(SEARCH("Needs Attention",F12)))</formula>
    </cfRule>
    <cfRule type="containsText" priority="62" operator="containsText" dxfId="1" text="In Progress">
      <formula>NOT(ISERROR(SEARCH("In Progress",F12)))</formula>
    </cfRule>
    <cfRule type="containsText" priority="63" operator="containsText" dxfId="0" text="Not Started">
      <formula>NOT(ISERROR(SEARCH("Not Started",F12)))</formula>
    </cfRule>
  </conditionalFormatting>
  <conditionalFormatting sqref="G12:G22 L12:L15">
    <cfRule type="containsText" priority="41" operator="containsText" dxfId="7" text="Low">
      <formula>NOT(ISERROR(SEARCH("Low",G12)))</formula>
    </cfRule>
    <cfRule type="containsText" priority="42" operator="containsText" dxfId="6" text="Medium">
      <formula>NOT(ISERROR(SEARCH("Medium",G12)))</formula>
    </cfRule>
    <cfRule type="containsText" priority="43" operator="containsText" dxfId="5" text="High">
      <formula>NOT(ISERROR(SEARCH("High",G12)))</formula>
    </cfRule>
  </conditionalFormatting>
  <conditionalFormatting sqref="B33:B36">
    <cfRule type="containsText" priority="14" operator="containsText" dxfId="7" text="Low">
      <formula>NOT(ISERROR(SEARCH("Low",B33)))</formula>
    </cfRule>
    <cfRule type="containsText" priority="15" operator="containsText" dxfId="6" text="Medium">
      <formula>NOT(ISERROR(SEARCH("Medium",B33)))</formula>
    </cfRule>
    <cfRule type="containsText" priority="16" operator="containsText" dxfId="5" text="High">
      <formula>NOT(ISERROR(SEARCH("High",B33)))</formula>
    </cfRule>
  </conditionalFormatting>
  <conditionalFormatting sqref="B26:B28">
    <cfRule type="containsText" priority="1" operator="containsText" dxfId="4" text="Overdue">
      <formula>NOT(ISERROR(SEARCH("Overdue",B26)))</formula>
    </cfRule>
    <cfRule type="containsText" priority="2" operator="containsText" dxfId="3" text="On Hold">
      <formula>NOT(ISERROR(SEARCH("On Hold",B26)))</formula>
    </cfRule>
    <cfRule type="containsText" priority="3" operator="containsText" dxfId="2" text="Complete">
      <formula>NOT(ISERROR(SEARCH("Complete",B26)))</formula>
    </cfRule>
    <cfRule type="containsText" priority="4" operator="containsText" dxfId="1" text="In Progress">
      <formula>NOT(ISERROR(SEARCH("In Progress",B26)))</formula>
    </cfRule>
    <cfRule type="containsText" priority="5" operator="containsText" dxfId="0" text="Not Started">
      <formula>NOT(ISERROR(SEARCH("Not Started",B26)))</formula>
    </cfRule>
  </conditionalFormatting>
  <dataValidations count="2">
    <dataValidation sqref="G12:G22" showErrorMessage="1" showInputMessage="1" allowBlank="0" type="list">
      <formula1>$L$12:$L$15</formula1>
    </dataValidation>
    <dataValidation sqref="F12:F22" showErrorMessage="1" showInputMessage="1" allowBlank="0" type="list">
      <formula1>$J$12:$J$17</formula1>
    </dataValidation>
  </dataValidations>
  <hyperlinks>
    <hyperlink xmlns:r="http://schemas.openxmlformats.org/officeDocument/2006/relationships" ref="B39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7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12"/>
  <sheetViews>
    <sheetView showGridLines="0" workbookViewId="0">
      <selection activeCell="B3" sqref="B3:D3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42" customFormat="1" customHeight="1" s="61">
      <c r="B1" s="52" t="inlineStr">
        <is>
          <t>MODELLO DI ROADMAP PER LA GESTIONE DEI PROGETTI</t>
        </is>
      </c>
    </row>
    <row r="2" ht="25" customFormat="1" customHeight="1" s="21">
      <c r="A2" s="17" t="n"/>
      <c r="B2" s="18" t="inlineStr">
        <is>
          <t>NOME DELLA CAMPAGNA</t>
        </is>
      </c>
      <c r="C2" s="18" t="n"/>
      <c r="D2" s="18" t="n"/>
      <c r="E2" s="19" t="inlineStr">
        <is>
          <t>DATTERO</t>
        </is>
      </c>
      <c r="F2" s="20" t="inlineStr">
        <is>
          <t>STATO</t>
        </is>
      </c>
      <c r="G2" s="19" t="inlineStr">
        <is>
          <t>% COMPLETATO</t>
        </is>
      </c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17" t="n"/>
      <c r="T2" s="17" t="n"/>
      <c r="U2" s="17" t="n"/>
      <c r="V2" s="17" t="n"/>
      <c r="W2" s="17" t="n"/>
      <c r="X2" s="17" t="n"/>
      <c r="Y2" s="17" t="n"/>
      <c r="Z2" s="17" t="n"/>
      <c r="AA2" s="17" t="n"/>
      <c r="AB2" s="17" t="n"/>
      <c r="AC2" s="17" t="n"/>
      <c r="AD2" s="17" t="n"/>
      <c r="AE2" s="17" t="n"/>
      <c r="AF2" s="17" t="n"/>
      <c r="AG2" s="17" t="n"/>
    </row>
    <row r="3" ht="35" customHeight="1" thickBot="1">
      <c r="A3" s="8" t="n"/>
      <c r="B3" s="72" t="n"/>
      <c r="C3" s="73" t="n"/>
      <c r="D3" s="74" t="n"/>
      <c r="E3" s="54" t="inlineStr">
        <is>
          <t>00/00/00</t>
        </is>
      </c>
      <c r="F3" s="67" t="inlineStr">
        <is>
          <t>IN PISTA</t>
        </is>
      </c>
      <c r="G3" s="55" t="n">
        <v>1</v>
      </c>
      <c r="H3" s="50" t="inlineStr">
        <is>
          <t xml:space="preserve">Immettere ROADMAP DATA nelle tabelle che iniziano con la riga 8.  La grafica del dashboard verrà popolata automaticamente.  </t>
        </is>
      </c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</row>
    <row r="4" ht="35" customHeight="1">
      <c r="A4" s="8" t="n"/>
      <c r="B4" s="56" t="inlineStr">
        <is>
          <t>SEQUENZA TEMPORALE DEL FLUSSO DI LAVORO</t>
        </is>
      </c>
      <c r="C4" s="42" t="n"/>
      <c r="D4" s="42" t="n"/>
      <c r="E4" s="43" t="n"/>
      <c r="F4" s="44" t="n"/>
      <c r="G4" s="45" t="n"/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409" customHeight="1">
      <c r="A5" s="8" t="n"/>
      <c r="B5" s="8" t="n"/>
      <c r="C5" s="8" t="n"/>
      <c r="D5" s="8" t="n"/>
      <c r="E5" s="8" t="n"/>
      <c r="F5" s="8" t="n"/>
      <c r="G5" s="8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</row>
    <row r="6" ht="323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 ht="35" customHeight="1">
      <c r="A8" s="8" t="n"/>
      <c r="B8" s="24" t="inlineStr">
        <is>
          <t>DATI ROADMAP</t>
        </is>
      </c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25" customHeight="1">
      <c r="A9" s="8" t="n"/>
      <c r="B9" s="23" t="inlineStr">
        <is>
          <t>FLUSSI DI LAVORO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35" customFormat="1" customHeight="1" s="61">
      <c r="A10" s="9" t="n"/>
      <c r="B10" s="12" t="inlineStr">
        <is>
          <t>DESCRIZIONE</t>
        </is>
      </c>
      <c r="C10" s="25" t="inlineStr">
        <is>
          <t>INIZIO 
DATTERO</t>
        </is>
      </c>
      <c r="D10" s="25" t="inlineStr">
        <is>
          <t>FINE 
DATTERO</t>
        </is>
      </c>
      <c r="E10" s="26" t="inlineStr">
        <is>
          <t>DURATA 
in giorni</t>
        </is>
      </c>
      <c r="F10" s="12" t="inlineStr">
        <is>
          <t>STATO</t>
        </is>
      </c>
      <c r="G10" s="12" t="inlineStr">
        <is>
          <t>PRIORITÀ</t>
        </is>
      </c>
      <c r="H10" s="12" t="inlineStr">
        <is>
          <t>COMMENTI</t>
        </is>
      </c>
      <c r="I10" s="9" t="n"/>
      <c r="J10" s="12" t="inlineStr">
        <is>
          <t>STATO</t>
        </is>
      </c>
      <c r="K10" s="9" t="n"/>
      <c r="L10" s="12" t="inlineStr">
        <is>
          <t>PRIORITÀ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3" customFormat="1" customHeight="1" s="62">
      <c r="A11" s="6" t="n"/>
      <c r="B11" s="3" t="inlineStr">
        <is>
          <t>FLUSSO DI LAVORO 1</t>
        </is>
      </c>
      <c r="C11" s="27" t="n"/>
      <c r="D11" s="27" t="n"/>
      <c r="E11" s="28">
        <f>IF(C11=0,0,D11-C11)</f>
        <v/>
      </c>
      <c r="F11" s="2" t="n"/>
      <c r="G11" s="2" t="n"/>
      <c r="H11" s="2" t="n"/>
      <c r="I11" s="62" t="n"/>
      <c r="J11" s="64" t="inlineStr">
        <is>
          <t>Nei tempi previsti</t>
        </is>
      </c>
      <c r="K11" s="6" t="n"/>
      <c r="L11" s="13" t="inlineStr">
        <is>
          <t>Alto</t>
        </is>
      </c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3" customFormat="1" customHeight="1" s="62">
      <c r="A12" s="6" t="n"/>
      <c r="B12" s="3" t="inlineStr">
        <is>
          <t>W1 Attività 1</t>
        </is>
      </c>
      <c r="C12" s="29" t="n"/>
      <c r="D12" s="29" t="n"/>
      <c r="E12" s="28">
        <f>IF(C12=0,0,D12-C12)</f>
        <v/>
      </c>
      <c r="F12" s="2" t="n"/>
      <c r="G12" s="3" t="n"/>
      <c r="H12" s="2" t="n"/>
      <c r="I12" s="62" t="n"/>
      <c r="J12" s="63" t="inlineStr">
        <is>
          <t>Ha bisogno di attenzione</t>
        </is>
      </c>
      <c r="K12" s="6" t="n"/>
      <c r="L12" s="14" t="inlineStr">
        <is>
          <t>Medio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Attività 2</t>
        </is>
      </c>
      <c r="C13" s="29" t="n"/>
      <c r="D13" s="29" t="n"/>
      <c r="E13" s="28">
        <f>IF(C13=0,0,D13-C13)</f>
        <v/>
      </c>
      <c r="F13" s="2" t="n"/>
      <c r="G13" s="3" t="n"/>
      <c r="H13" s="2" t="n"/>
      <c r="I13" s="62" t="n"/>
      <c r="J13" s="65" t="inlineStr">
        <is>
          <t>Ritardato</t>
        </is>
      </c>
      <c r="K13" s="6" t="n"/>
      <c r="L13" s="15" t="inlineStr">
        <is>
          <t>Basso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Attività 3</t>
        </is>
      </c>
      <c r="C14" s="29" t="n"/>
      <c r="D14" s="29" t="n"/>
      <c r="E14" s="28">
        <f>IF(C14=0,0,D14-C14)</f>
        <v/>
      </c>
      <c r="F14" s="2" t="n"/>
      <c r="G14" s="3" t="n"/>
      <c r="H14" s="2" t="n"/>
      <c r="I14" s="62" t="n"/>
      <c r="J14" s="61" t="n"/>
      <c r="K14" s="6" t="n"/>
      <c r="L14" s="11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Attività 4</t>
        </is>
      </c>
      <c r="C15" s="29" t="n"/>
      <c r="D15" s="29" t="n"/>
      <c r="E15" s="28">
        <f>IF(C15=0,0,D15-C15)</f>
        <v/>
      </c>
      <c r="F15" s="2" t="n"/>
      <c r="G15" s="3" t="n"/>
      <c r="H15" s="2" t="n"/>
      <c r="I15" s="6" t="n"/>
      <c r="J15" s="62" t="n"/>
      <c r="K15" s="6" t="n"/>
      <c r="L15" s="8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FLUSSO DI LAVORO 2</t>
        </is>
      </c>
      <c r="C16" s="29" t="n"/>
      <c r="D16" s="29" t="n"/>
      <c r="E16" s="28">
        <f>IF(C16=0,0,D16-C16)</f>
        <v/>
      </c>
      <c r="F16" s="3" t="n"/>
      <c r="G16" s="3" t="n"/>
      <c r="H16" s="2" t="n"/>
      <c r="I16" s="6" t="n"/>
      <c r="J16" s="61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W2 Attività 1</t>
        </is>
      </c>
      <c r="C17" s="29" t="n"/>
      <c r="D17" s="27" t="n"/>
      <c r="E17" s="28">
        <f>IF(C17=0,0,D17-C17)</f>
        <v/>
      </c>
      <c r="F17" s="3" t="n"/>
      <c r="G17" s="3" t="n"/>
      <c r="H17" s="2" t="n"/>
      <c r="I17" s="6" t="n"/>
      <c r="J17" s="8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Attività 2</t>
        </is>
      </c>
      <c r="C18" s="29" t="n"/>
      <c r="D18" s="27" t="n"/>
      <c r="E18" s="28">
        <f>IF(C18=0,0,D18-C18)</f>
        <v/>
      </c>
      <c r="F18" s="3" t="n"/>
      <c r="G18" s="3" t="n"/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Attività 3</t>
        </is>
      </c>
      <c r="C19" s="29" t="n"/>
      <c r="D19" s="27" t="n"/>
      <c r="E19" s="28">
        <f>IF(C19=0,0,D19-C19)</f>
        <v/>
      </c>
      <c r="F19" s="3" t="n"/>
      <c r="G19" s="3" t="n"/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FLUSSO DI LAVORO 3</t>
        </is>
      </c>
      <c r="C20" s="29" t="n"/>
      <c r="D20" s="27" t="n"/>
      <c r="E20" s="28">
        <f>IF(C20=0,0,D20-C20)</f>
        <v/>
      </c>
      <c r="F20" s="3" t="n"/>
      <c r="G20" s="3" t="n"/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FLUSSO DI LAVORO 4</t>
        </is>
      </c>
      <c r="C21" s="29" t="n"/>
      <c r="D21" s="27" t="n"/>
      <c r="E21" s="28">
        <f>IF(C21=0,0,D21-C21)</f>
        <v/>
      </c>
      <c r="F21" s="3" t="n"/>
      <c r="G21" s="3" t="n"/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 ht="25" customHeight="1">
      <c r="A23" s="8" t="n"/>
      <c r="B23" s="23" t="inlineStr">
        <is>
          <t>STATUS %</t>
        </is>
      </c>
      <c r="C23" s="8" t="n"/>
      <c r="D23" s="8" t="n"/>
      <c r="F23" s="23" t="inlineStr">
        <is>
          <t>BILANCIO</t>
        </is>
      </c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3" customFormat="1" customHeight="1" s="16">
      <c r="B24" s="40" t="inlineStr">
        <is>
          <t>STATO</t>
        </is>
      </c>
      <c r="C24" s="41" t="inlineStr">
        <is>
          <t>CONTARE</t>
        </is>
      </c>
      <c r="D24" s="41" t="inlineStr">
        <is>
          <t>%</t>
        </is>
      </c>
      <c r="F24" s="32" t="inlineStr">
        <is>
          <t>PROIETTATA</t>
        </is>
      </c>
      <c r="G24" s="31" t="n">
        <v>0</v>
      </c>
    </row>
    <row r="25" ht="23" customFormat="1" customHeight="1" s="16" thickBot="1">
      <c r="B25" s="64" t="inlineStr">
        <is>
          <t>Nei tempi previsti</t>
        </is>
      </c>
      <c r="C25" s="34">
        <f>COUNTIF(F11:F21, "Nei tempi previsti")</f>
        <v/>
      </c>
      <c r="D25" s="35">
        <f>IFERROR(C25/C28,"")</f>
        <v/>
      </c>
      <c r="F25" s="58" t="inlineStr">
        <is>
          <t>USATO</t>
        </is>
      </c>
      <c r="G25" s="59" t="n">
        <v>0</v>
      </c>
    </row>
    <row r="26" ht="23" customFormat="1" customHeight="1" s="16" thickBot="1" thickTop="1">
      <c r="B26" s="63" t="inlineStr">
        <is>
          <t>Ha bisogno di attenzione</t>
        </is>
      </c>
      <c r="C26" s="34">
        <f>COUNTIF(F11:F21, "Ha bisogno di attenzione")</f>
        <v/>
      </c>
      <c r="D26" s="35">
        <f>IFERROR(C26/C28,"")</f>
        <v/>
      </c>
      <c r="F26" s="57" t="inlineStr">
        <is>
          <t>RIMANENTE</t>
        </is>
      </c>
      <c r="G26" s="60">
        <f>G24-G25</f>
        <v/>
      </c>
    </row>
    <row r="27" ht="23" customFormat="1" customHeight="1" s="16" thickBot="1">
      <c r="B27" s="66" t="inlineStr">
        <is>
          <t>Ritardato</t>
        </is>
      </c>
      <c r="C27" s="36">
        <f>COUNTIF(F11:F21, "Ritardato")</f>
        <v/>
      </c>
      <c r="D27" s="37">
        <f>IFERROR(C27/C28,"")</f>
        <v/>
      </c>
    </row>
    <row r="28" ht="23" customFormat="1" customHeight="1" s="16">
      <c r="B28" s="30" t="inlineStr">
        <is>
          <t>TOTALE</t>
        </is>
      </c>
      <c r="C28" s="38">
        <f>SUM(C25:C27)</f>
        <v/>
      </c>
      <c r="D28" s="39">
        <f>SUM(D25:D27)</f>
        <v/>
      </c>
    </row>
    <row r="29" customFormat="1" s="16"/>
    <row r="30" ht="25" customHeight="1">
      <c r="A30" s="8" t="n"/>
      <c r="B30" s="23" t="inlineStr">
        <is>
          <t>PRIORITÀ %</t>
        </is>
      </c>
      <c r="C30" s="8" t="n"/>
      <c r="D30" s="8" t="n"/>
      <c r="F30" s="46" t="inlineStr">
        <is>
          <t>ARTICOLI IN SOSPESO</t>
        </is>
      </c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 ht="23" customFormat="1" customHeight="1" s="16">
      <c r="B31" s="40" t="inlineStr">
        <is>
          <t>PRIORITÀ</t>
        </is>
      </c>
      <c r="C31" s="41" t="inlineStr">
        <is>
          <t>CONTARE</t>
        </is>
      </c>
      <c r="D31" s="41" t="inlineStr">
        <is>
          <t>%</t>
        </is>
      </c>
      <c r="F31" s="48" t="inlineStr">
        <is>
          <t>Decisioni</t>
        </is>
      </c>
      <c r="G31" s="31" t="n">
        <v>0</v>
      </c>
    </row>
    <row r="32" ht="23" customFormat="1" customHeight="1" s="16">
      <c r="B32" s="13" t="inlineStr">
        <is>
          <t>Alto</t>
        </is>
      </c>
      <c r="C32" s="34">
        <f>COUNTIF(G11:G21, "Alto")</f>
        <v/>
      </c>
      <c r="D32" s="35">
        <f>IFERROR(C32/C36,"")</f>
        <v/>
      </c>
      <c r="F32" s="47" t="inlineStr">
        <is>
          <t>Azioni</t>
        </is>
      </c>
      <c r="G32" s="31" t="n">
        <v>0</v>
      </c>
    </row>
    <row r="33" ht="23" customFormat="1" customHeight="1" s="16">
      <c r="B33" s="14" t="inlineStr">
        <is>
          <t>Medio</t>
        </is>
      </c>
      <c r="C33" s="34">
        <f>COUNTIF(G11:G21, "Medio")</f>
        <v/>
      </c>
      <c r="D33" s="35">
        <f>IFERROR(C33/C36,"")</f>
        <v/>
      </c>
      <c r="F33" s="49" t="inlineStr">
        <is>
          <t xml:space="preserve">Richieste di modifica </t>
        </is>
      </c>
      <c r="G33" s="31" t="n">
        <v>0</v>
      </c>
    </row>
    <row r="34" ht="23" customFormat="1" customHeight="1" s="16">
      <c r="B34" s="15" t="inlineStr">
        <is>
          <t>Basso</t>
        </is>
      </c>
      <c r="C34" s="34">
        <f>COUNTIF(G11:G21, "Basso")</f>
        <v/>
      </c>
      <c r="D34" s="35">
        <f>IFERROR(C34/C36,"")</f>
        <v/>
      </c>
      <c r="E34" s="8" t="n"/>
      <c r="F34" s="8" t="n"/>
    </row>
    <row r="35" ht="23" customFormat="1" customHeight="1" s="16" thickBot="1">
      <c r="B35" s="33" t="n"/>
      <c r="C35" s="36">
        <f>COUNTIF(G11:G21, "...")</f>
        <v/>
      </c>
      <c r="D35" s="37">
        <f>IFERROR(C35/C36,"")</f>
        <v/>
      </c>
      <c r="E35" s="8" t="n"/>
      <c r="F35" s="8" t="n"/>
    </row>
    <row r="36" ht="23" customFormat="1" customHeight="1" s="16">
      <c r="B36" s="30" t="inlineStr">
        <is>
          <t>TOTALE</t>
        </is>
      </c>
      <c r="C36" s="38">
        <f>SUM(C32:C35)</f>
        <v/>
      </c>
      <c r="D36" s="39">
        <f>SUM(D32:D35)</f>
        <v/>
      </c>
      <c r="E36" s="8" t="n"/>
      <c r="F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  <c r="JH323" s="8" t="n"/>
      <c r="JI323" s="8" t="n"/>
      <c r="JJ323" s="8" t="n"/>
      <c r="JK323" s="8" t="n"/>
      <c r="JL323" s="8" t="n"/>
      <c r="JM323" s="8" t="n"/>
      <c r="JN323" s="8" t="n"/>
      <c r="JO323" s="8" t="n"/>
      <c r="JP323" s="8" t="n"/>
      <c r="JQ323" s="8" t="n"/>
      <c r="JR323" s="8" t="n"/>
      <c r="JS323" s="8" t="n"/>
      <c r="JT323" s="8" t="n"/>
      <c r="JU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  <c r="JH324" s="8" t="n"/>
      <c r="JI324" s="8" t="n"/>
      <c r="JJ324" s="8" t="n"/>
      <c r="JK324" s="8" t="n"/>
      <c r="JL324" s="8" t="n"/>
      <c r="JM324" s="8" t="n"/>
      <c r="JN324" s="8" t="n"/>
      <c r="JO324" s="8" t="n"/>
      <c r="JP324" s="8" t="n"/>
      <c r="JQ324" s="8" t="n"/>
      <c r="JR324" s="8" t="n"/>
      <c r="JS324" s="8" t="n"/>
      <c r="JT324" s="8" t="n"/>
      <c r="JU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</sheetData>
  <mergeCells count="1">
    <mergeCell ref="B3:D3"/>
  </mergeCells>
  <conditionalFormatting sqref="J11:J14 J16 F11:F21">
    <cfRule type="containsText" priority="9" operator="containsText" dxfId="15" text="On Schedule">
      <formula>NOT(ISERROR(SEARCH("On Schedule",F11)))</formula>
    </cfRule>
    <cfRule type="containsText" priority="13" operator="containsText" dxfId="3" text="Delayed">
      <formula>NOT(ISERROR(SEARCH("Delayed",F11)))</formula>
    </cfRule>
    <cfRule type="containsText" priority="14" operator="containsText" dxfId="13" text="Needs Attention">
      <formula>NOT(ISERROR(SEARCH("Needs Attention",F11)))</formula>
    </cfRule>
    <cfRule type="containsText" priority="15" operator="containsText" dxfId="1" text="In Progress">
      <formula>NOT(ISERROR(SEARCH("In Progress",F11)))</formula>
    </cfRule>
    <cfRule type="containsText" priority="16" operator="containsText" dxfId="0" text="Not Started">
      <formula>NOT(ISERROR(SEARCH("Not Started",F11)))</formula>
    </cfRule>
  </conditionalFormatting>
  <conditionalFormatting sqref="G11:G21 L11:L14">
    <cfRule type="containsText" priority="10" operator="containsText" dxfId="7" text="Low">
      <formula>NOT(ISERROR(SEARCH("Low",G11)))</formula>
    </cfRule>
    <cfRule type="containsText" priority="11" operator="containsText" dxfId="6" text="Medium">
      <formula>NOT(ISERROR(SEARCH("Medium",G11)))</formula>
    </cfRule>
    <cfRule type="containsText" priority="12" operator="containsText" dxfId="5" text="High">
      <formula>NOT(ISERROR(SEARCH("High",G11)))</formula>
    </cfRule>
  </conditionalFormatting>
  <conditionalFormatting sqref="B32:B35">
    <cfRule type="containsText" priority="6" operator="containsText" dxfId="7" text="Low">
      <formula>NOT(ISERROR(SEARCH("Low",B32)))</formula>
    </cfRule>
    <cfRule type="containsText" priority="7" operator="containsText" dxfId="6" text="Medium">
      <formula>NOT(ISERROR(SEARCH("Medium",B32)))</formula>
    </cfRule>
    <cfRule type="containsText" priority="8" operator="containsText" dxfId="5" text="High">
      <formula>NOT(ISERROR(SEARCH("High",B32)))</formula>
    </cfRule>
  </conditionalFormatting>
  <conditionalFormatting sqref="B25:B27">
    <cfRule type="containsText" priority="1" operator="containsText" dxfId="4" text="Overdue">
      <formula>NOT(ISERROR(SEARCH("Overdue",B25)))</formula>
    </cfRule>
    <cfRule type="containsText" priority="2" operator="containsText" dxfId="3" text="On Hold">
      <formula>NOT(ISERROR(SEARCH("On Hold",B25)))</formula>
    </cfRule>
    <cfRule type="containsText" priority="3" operator="containsText" dxfId="2" text="Complete">
      <formula>NOT(ISERROR(SEARCH("Complete",B25)))</formula>
    </cfRule>
    <cfRule type="containsText" priority="4" operator="containsText" dxfId="1" text="In Progress">
      <formula>NOT(ISERROR(SEARCH("In Progress",B25)))</formula>
    </cfRule>
    <cfRule type="containsText" priority="5" operator="containsText" dxfId="0" text="Not Started">
      <formula>NOT(ISERROR(SEARCH("Not Started",B25)))</formula>
    </cfRule>
  </conditionalFormatting>
  <dataValidations count="2">
    <dataValidation sqref="F11:F21" showErrorMessage="1" showInputMessage="1" allowBlank="0" type="list">
      <formula1>$J$11:$J$16</formula1>
    </dataValidation>
    <dataValidation sqref="G11:G21" showErrorMessage="1" showInputMessage="1" allowBlank="0" type="list">
      <formula1>$L$11:$L$14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83203125" defaultRowHeight="14.5"/>
  <cols>
    <col width="3.33203125" customWidth="1" style="53" min="1" max="1"/>
    <col width="88.33203125" customWidth="1" style="53" min="2" max="2"/>
    <col width="10.83203125" customWidth="1" style="53" min="3" max="16384"/>
  </cols>
  <sheetData>
    <row r="1" ht="20" customHeight="1"/>
    <row r="2" ht="105" customHeight="1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2021-07-08T17:42:44Z</dcterms:modified>
  <cp:lastModifiedBy>ragaz</cp:lastModifiedBy>
</cp:coreProperties>
</file>