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20" yWindow="3820" windowWidth="25580" windowHeight="15380" tabRatio="500" firstSheet="0" activeTab="0" autoFilterDateGrouping="1"/>
  </bookViews>
  <sheets>
    <sheet xmlns:r="http://schemas.openxmlformats.org/officeDocument/2006/relationships" name="i pianificazione dei dipendenti" sheetId="1" state="visible" r:id="rId1"/>
    <sheet xmlns:r="http://schemas.openxmlformats.org/officeDocument/2006/relationships" name="Sposta dati" sheetId="2" state="visible" r:id="rId2"/>
    <sheet xmlns:r="http://schemas.openxmlformats.org/officeDocument/2006/relationships" name="denti con tasso di retribuzione" sheetId="3" state="visible" r:id="rId3"/>
    <sheet xmlns:r="http://schemas.openxmlformats.org/officeDocument/2006/relationships" name="razione di non responsabilità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'Sposta dati'!$B$20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Type" localSheetId="3">'[1]Maintenance Work Order'!#REF!</definedName>
    <definedName name="Type">'[2]Risk Assessment &amp; Control'!#REF!</definedName>
    <definedName name="_xlnm.Print_Area" localSheetId="0">'i pianificazione dei dipendenti'!$B$2:$L$23</definedName>
    <definedName name="_xlnm._FilterDatabase" localSheetId="1" hidden="1">'Sposta dati'!$B$2:$E$20</definedName>
    <definedName name="_xlnm.Print_Area" localSheetId="1">'Sposta dati'!$B$1:$E$29</definedName>
    <definedName name="_xlnm._FilterDatabase" localSheetId="2" hidden="1">'denti con tasso di retribuzione'!$B$2:$C$22</definedName>
    <definedName name="_xlnm.Print_Area" localSheetId="2">'denti con tasso di retribuzione'!$B$1:$C$29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mm/dd/yyyy"/>
    <numFmt numFmtId="165" formatCode="&quot;$&quot;#,##0.00"/>
    <numFmt numFmtId="166" formatCode="[$-409]h:mm\ AM/PM;@"/>
    <numFmt numFmtId="167" formatCode="YYYY-MM-DD"/>
    <numFmt numFmtId="168" formatCode="HH:MM AM/PM"/>
  </numFmts>
  <fonts count="18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20"/>
    </font>
    <font>
      <name val="Gill Sans MT"/>
      <family val="2"/>
      <color indexed="8"/>
      <sz val="12"/>
    </font>
    <font>
      <name val="Century Gothic"/>
      <family val="1"/>
      <color indexed="8"/>
      <sz val="12"/>
    </font>
    <font>
      <name val="Century Gothic"/>
      <family val="1"/>
      <color indexed="8"/>
      <sz val="10"/>
    </font>
    <font>
      <name val="Century Gothic"/>
      <family val="1"/>
      <color indexed="8"/>
      <sz val="14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6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6" fillId="0" borderId="0"/>
  </cellStyleXfs>
  <cellXfs count="60">
    <xf numFmtId="0" fontId="0" fillId="0" borderId="0" pivotButton="0" quotePrefix="0" xfId="0"/>
    <xf numFmtId="0" fontId="5" fillId="0" borderId="1" applyAlignment="1" pivotButton="0" quotePrefix="0" xfId="5">
      <alignment horizontal="left" vertical="center" wrapText="1" indent="2"/>
    </xf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vertical="center"/>
    </xf>
    <xf numFmtId="0" fontId="4" fillId="0" borderId="0" pivotButton="0" quotePrefix="0" xfId="5"/>
    <xf numFmtId="0" fontId="7" fillId="0" borderId="0" pivotButton="0" quotePrefix="0" xfId="0"/>
    <xf numFmtId="0" fontId="8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14" fontId="10" fillId="0" borderId="0" pivotButton="0" quotePrefix="0" xfId="0"/>
    <xf numFmtId="0" fontId="11" fillId="0" borderId="3" applyAlignment="1" pivotButton="0" quotePrefix="0" xfId="0">
      <alignment vertical="center"/>
    </xf>
    <xf numFmtId="0" fontId="3" fillId="0" borderId="3" applyAlignment="1" pivotButton="0" quotePrefix="0" xfId="0">
      <alignment horizontal="center"/>
    </xf>
    <xf numFmtId="0" fontId="9" fillId="0" borderId="2" applyAlignment="1" pivotButton="0" quotePrefix="0" xfId="0">
      <alignment horizontal="left" vertical="center" indent="1"/>
    </xf>
    <xf numFmtId="0" fontId="11" fillId="4" borderId="4" applyAlignment="1" pivotButton="0" quotePrefix="0" xfId="0">
      <alignment horizontal="left" vertical="center" indent="1"/>
    </xf>
    <xf numFmtId="164" fontId="11" fillId="4" borderId="4" applyAlignment="1" pivotButton="0" quotePrefix="0" xfId="0">
      <alignment horizontal="center" vertical="center"/>
    </xf>
    <xf numFmtId="0" fontId="11" fillId="4" borderId="4" applyAlignment="1" pivotButton="0" quotePrefix="0" xfId="0">
      <alignment horizontal="center" vertical="center"/>
    </xf>
    <xf numFmtId="0" fontId="3" fillId="0" borderId="2" applyAlignment="1" pivotButton="0" quotePrefix="0" xfId="0">
      <alignment horizontal="left" vertical="center" indent="1"/>
    </xf>
    <xf numFmtId="165" fontId="9" fillId="0" borderId="2" applyAlignment="1" pivotButton="0" quotePrefix="0" xfId="0">
      <alignment horizontal="center" vertical="center"/>
    </xf>
    <xf numFmtId="165" fontId="3" fillId="0" borderId="2" applyAlignment="1" pivotButton="0" quotePrefix="0" xfId="0">
      <alignment horizontal="center" vertical="center"/>
    </xf>
    <xf numFmtId="0" fontId="3" fillId="0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center"/>
    </xf>
    <xf numFmtId="164" fontId="8" fillId="0" borderId="5" applyAlignment="1" pivotButton="0" quotePrefix="0" xfId="0">
      <alignment horizontal="center" vertical="center"/>
    </xf>
    <xf numFmtId="2" fontId="9" fillId="5" borderId="2" applyAlignment="1" pivotButton="0" quotePrefix="0" xfId="0">
      <alignment horizontal="center" vertical="center"/>
    </xf>
    <xf numFmtId="165" fontId="9" fillId="5" borderId="2" applyAlignment="1" pivotButton="0" quotePrefix="0" xfId="0">
      <alignment horizontal="right" vertical="center" indent="1"/>
    </xf>
    <xf numFmtId="0" fontId="11" fillId="6" borderId="4" applyAlignment="1" pivotButton="0" quotePrefix="0" xfId="0">
      <alignment horizontal="center" vertical="center"/>
    </xf>
    <xf numFmtId="165" fontId="9" fillId="7" borderId="2" applyAlignment="1" pivotButton="0" quotePrefix="0" xfId="0">
      <alignment horizontal="right" vertical="center" indent="1"/>
    </xf>
    <xf numFmtId="0" fontId="9" fillId="0" borderId="5" applyAlignment="1" pivotButton="0" quotePrefix="0" xfId="0">
      <alignment horizontal="left" vertical="center" indent="1"/>
    </xf>
    <xf numFmtId="2" fontId="9" fillId="5" borderId="5" applyAlignment="1" pivotButton="0" quotePrefix="0" xfId="0">
      <alignment horizontal="center" vertical="center"/>
    </xf>
    <xf numFmtId="165" fontId="9" fillId="5" borderId="5" applyAlignment="1" pivotButton="0" quotePrefix="0" xfId="0">
      <alignment horizontal="right" vertical="center" indent="1"/>
    </xf>
    <xf numFmtId="165" fontId="9" fillId="7" borderId="5" applyAlignment="1" pivotButton="0" quotePrefix="0" xfId="0">
      <alignment horizontal="right" vertical="center" indent="1"/>
    </xf>
    <xf numFmtId="165" fontId="13" fillId="7" borderId="6" applyAlignment="1" pivotButton="0" quotePrefix="0" xfId="0">
      <alignment horizontal="right" vertical="center" indent="1"/>
    </xf>
    <xf numFmtId="0" fontId="3" fillId="4" borderId="2" applyAlignment="1" pivotButton="0" quotePrefix="0" xfId="0">
      <alignment horizontal="left" vertical="center" indent="1"/>
    </xf>
    <xf numFmtId="0" fontId="3" fillId="4" borderId="2" applyAlignment="1" pivotButton="0" quotePrefix="0" xfId="0">
      <alignment horizontal="center" vertical="center"/>
    </xf>
    <xf numFmtId="0" fontId="11" fillId="4" borderId="2" applyAlignment="1" pivotButton="0" quotePrefix="0" xfId="0">
      <alignment horizontal="left" vertical="center" indent="1"/>
    </xf>
    <xf numFmtId="0" fontId="11" fillId="4" borderId="2" applyAlignment="1" pivotButton="0" quotePrefix="0" xfId="0">
      <alignment horizontal="center" vertical="center"/>
    </xf>
    <xf numFmtId="0" fontId="3" fillId="0" borderId="0" pivotButton="0" quotePrefix="0" xfId="0"/>
    <xf numFmtId="0" fontId="3" fillId="0" borderId="0" applyAlignment="1" pivotButton="0" quotePrefix="0" xfId="0">
      <alignment horizontal="left"/>
    </xf>
    <xf numFmtId="0" fontId="9" fillId="0" borderId="0" pivotButton="0" quotePrefix="0" xfId="0"/>
    <xf numFmtId="166" fontId="3" fillId="0" borderId="2" applyAlignment="1" pivotButton="0" quotePrefix="0" xfId="0">
      <alignment horizontal="center" vertical="center"/>
    </xf>
    <xf numFmtId="2" fontId="3" fillId="0" borderId="2" applyAlignment="1" pivotButton="0" quotePrefix="0" xfId="0">
      <alignment horizontal="center" vertical="center"/>
    </xf>
    <xf numFmtId="0" fontId="14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horizontal="left" vertical="top" wrapText="1"/>
    </xf>
    <xf numFmtId="0" fontId="15" fillId="3" borderId="0" applyAlignment="1" pivotButton="0" quotePrefix="0" xfId="6">
      <alignment horizontal="center" vertical="center"/>
    </xf>
    <xf numFmtId="167" fontId="8" fillId="0" borderId="5" applyAlignment="1" pivotButton="0" quotePrefix="0" xfId="0">
      <alignment horizontal="center" vertical="center"/>
    </xf>
    <xf numFmtId="164" fontId="11" fillId="4" borderId="4" applyAlignment="1" pivotButton="0" quotePrefix="0" xfId="0">
      <alignment horizontal="center" vertical="center"/>
    </xf>
    <xf numFmtId="165" fontId="9" fillId="5" borderId="2" applyAlignment="1" pivotButton="0" quotePrefix="0" xfId="0">
      <alignment horizontal="right" vertical="center" indent="1"/>
    </xf>
    <xf numFmtId="165" fontId="9" fillId="7" borderId="2" applyAlignment="1" pivotButton="0" quotePrefix="0" xfId="0">
      <alignment horizontal="right" vertical="center" indent="1"/>
    </xf>
    <xf numFmtId="165" fontId="9" fillId="5" borderId="5" applyAlignment="1" pivotButton="0" quotePrefix="0" xfId="0">
      <alignment horizontal="right" vertical="center" indent="1"/>
    </xf>
    <xf numFmtId="165" fontId="9" fillId="7" borderId="5" applyAlignment="1" pivotButton="0" quotePrefix="0" xfId="0">
      <alignment horizontal="right" vertical="center" indent="1"/>
    </xf>
    <xf numFmtId="165" fontId="13" fillId="7" borderId="6" applyAlignment="1" pivotButton="0" quotePrefix="0" xfId="0">
      <alignment horizontal="right" vertical="center" indent="1"/>
    </xf>
    <xf numFmtId="0" fontId="17" fillId="8" borderId="0" applyAlignment="1" pivotButton="0" quotePrefix="0" xfId="4">
      <alignment horizontal="center" vertical="center"/>
    </xf>
    <xf numFmtId="168" fontId="3" fillId="0" borderId="2" applyAlignment="1" pivotButton="0" quotePrefix="0" xfId="0">
      <alignment horizontal="center" vertical="center"/>
    </xf>
    <xf numFmtId="167" fontId="3" fillId="0" borderId="2" applyAlignment="1" pivotButton="0" quotePrefix="0" xfId="0">
      <alignment horizontal="center" vertical="center"/>
    </xf>
    <xf numFmtId="165" fontId="9" fillId="0" borderId="2" applyAlignment="1" pivotButton="0" quotePrefix="0" xfId="0">
      <alignment horizontal="center" vertical="center"/>
    </xf>
    <xf numFmtId="165" fontId="3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1&amp;utm_language=IT&amp;utm_source=integrated+content&amp;utm_campaign=/free-daily-schedule-templates&amp;utm_medium=ic+employee+schedule+template+for+excel+37171+it&amp;lpa=ic+employee+schedule+template+for+excel+37171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O27"/>
  <sheetViews>
    <sheetView showGridLines="0" tabSelected="1" workbookViewId="0">
      <selection activeCell="B25" sqref="B25:L25"/>
    </sheetView>
  </sheetViews>
  <sheetFormatPr baseColWidth="8" defaultColWidth="10.83203125" defaultRowHeight="18.5"/>
  <cols>
    <col width="3.33203125" customWidth="1" style="7" min="1" max="1"/>
    <col width="30.83203125" customWidth="1" style="7" min="2" max="2"/>
    <col width="12.83203125" customWidth="1" style="7" min="3" max="11"/>
    <col width="15.83203125" customWidth="1" style="7" min="12" max="12"/>
    <col width="3.33203125" customWidth="1" style="7" min="13" max="13"/>
    <col width="10.83203125" customWidth="1" style="7" min="14" max="16384"/>
  </cols>
  <sheetData>
    <row r="1" ht="50" customHeight="1">
      <c r="B1" s="4" t="n"/>
      <c r="C1" s="4" t="n"/>
    </row>
    <row r="2" ht="42" customFormat="1" customHeight="1" s="3">
      <c r="B2" s="5" t="inlineStr">
        <is>
          <t>MODELLO DI PIANIFICAZIONE DEI DIPENDENTI</t>
        </is>
      </c>
      <c r="C2" s="5" t="n"/>
    </row>
    <row r="3" ht="35" customHeight="1">
      <c r="B3" s="46" t="inlineStr">
        <is>
          <t xml:space="preserve">L'utente deve inserire la data di inizio di seguito.  Inserisci i dati del turno e gli ID dipendente con le tariffe retributive nelle rispettive schede.  
Utilizzare i menu a discesa nella tabella seguente per completare la pianificazione. I calcoli verranno eseguiti automaticamente.  </t>
        </is>
      </c>
      <c r="M3" s="8" t="n"/>
      <c r="N3" s="8" t="n"/>
      <c r="O3" s="8" t="n"/>
    </row>
    <row r="4" ht="15" customHeight="1">
      <c r="B4" s="23" t="inlineStr">
        <is>
          <t>INIZIO SETTIMANA</t>
        </is>
      </c>
      <c r="D4" s="12" t="n"/>
      <c r="E4" s="12" t="n"/>
      <c r="F4" s="12" t="n"/>
      <c r="G4" s="12" t="n"/>
      <c r="H4" s="8" t="n"/>
      <c r="I4" s="8" t="n"/>
      <c r="J4" s="8" t="n"/>
      <c r="K4" s="8" t="n"/>
      <c r="L4" s="8" t="n"/>
      <c r="M4" s="8" t="n"/>
      <c r="N4" s="8" t="n"/>
      <c r="O4" s="8" t="n"/>
    </row>
    <row r="5" ht="35" customHeight="1" thickBot="1">
      <c r="B5" s="48" t="n">
        <v>45901</v>
      </c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</row>
    <row r="6" ht="22" customFormat="1" customHeight="1" s="9" thickBot="1">
      <c r="B6" s="13" t="n"/>
      <c r="C6" s="14" t="inlineStr">
        <is>
          <t>LUN</t>
        </is>
      </c>
      <c r="D6" s="14" t="inlineStr">
        <is>
          <t>MAR</t>
        </is>
      </c>
      <c r="E6" s="14" t="inlineStr">
        <is>
          <t>MER</t>
        </is>
      </c>
      <c r="F6" s="14" t="inlineStr">
        <is>
          <t>GIO</t>
        </is>
      </c>
      <c r="G6" s="14" t="inlineStr">
        <is>
          <t>VEN</t>
        </is>
      </c>
      <c r="H6" s="14" t="inlineStr">
        <is>
          <t>SAB</t>
        </is>
      </c>
      <c r="I6" s="14" t="inlineStr">
        <is>
          <t>DO</t>
        </is>
      </c>
      <c r="J6" s="13" t="n"/>
      <c r="K6" s="13" t="n"/>
      <c r="L6" s="13" t="n"/>
      <c r="M6" s="10" t="n"/>
      <c r="N6" s="10" t="n"/>
      <c r="O6" s="10" t="n"/>
    </row>
    <row r="7" ht="22" customFormat="1" customHeight="1" s="9">
      <c r="B7" s="16" t="inlineStr">
        <is>
          <t>ID DIPENDENTE</t>
        </is>
      </c>
      <c r="C7" s="49">
        <f>B5</f>
        <v/>
      </c>
      <c r="D7" s="49">
        <f>C7+1</f>
        <v/>
      </c>
      <c r="E7" s="49">
        <f>D7+1</f>
        <v/>
      </c>
      <c r="F7" s="49">
        <f>E7+1</f>
        <v/>
      </c>
      <c r="G7" s="49">
        <f>F7+1</f>
        <v/>
      </c>
      <c r="H7" s="49">
        <f>G7+1</f>
        <v/>
      </c>
      <c r="I7" s="49">
        <f>H7+1</f>
        <v/>
      </c>
      <c r="J7" s="18" t="inlineStr">
        <is>
          <t>ORARIO</t>
        </is>
      </c>
      <c r="K7" s="18" t="inlineStr">
        <is>
          <t>TASSO</t>
        </is>
      </c>
      <c r="L7" s="27" t="inlineStr">
        <is>
          <t>PAGARE</t>
        </is>
      </c>
      <c r="M7" s="10" t="n"/>
      <c r="N7" s="10" t="n"/>
      <c r="O7" s="10" t="n"/>
    </row>
    <row r="8" ht="22" customHeight="1">
      <c r="B8" s="15" t="n"/>
      <c r="C8" s="15" t="inlineStr">
        <is>
          <t>–</t>
        </is>
      </c>
      <c r="D8" s="15" t="inlineStr">
        <is>
          <t>–</t>
        </is>
      </c>
      <c r="E8" s="15" t="inlineStr">
        <is>
          <t>–</t>
        </is>
      </c>
      <c r="F8" s="15" t="inlineStr">
        <is>
          <t>–</t>
        </is>
      </c>
      <c r="G8" s="15" t="inlineStr">
        <is>
          <t>–</t>
        </is>
      </c>
      <c r="H8" s="15" t="inlineStr">
        <is>
          <t>–</t>
        </is>
      </c>
      <c r="I8" s="15" t="inlineStr">
        <is>
          <t>–</t>
        </is>
      </c>
      <c r="J8" s="25">
        <f>IFERROR(VLOOKUP(C8,'Sposta dati'!$B3:$E29,4,0)+VLOOKUP(D8,'Sposta dati'!$B3:$E29,4,0)+VLOOKUP(E8,'Sposta dati'!$B3:$E29,4,0)+VLOOKUP(F8,'Sposta dati'!$B3:$E29,4,0)+VLOOKUP(G8,'Sposta dati'!$B3:$E29,4,0)+VLOOKUP(H8,'Sposta dati'!$B3:$E29,4,0)+VLOOKUP(I8,'Sposta dati'!$B3:E$29,4,0),"")</f>
        <v/>
      </c>
      <c r="K8" s="50">
        <f>IFERROR(VLOOKUP(B8,'denti con tasso di retribuzione'!$B$3:$C$22,2),"")</f>
        <v/>
      </c>
      <c r="L8" s="51">
        <f>IFERROR(J8*K8,"")</f>
        <v/>
      </c>
      <c r="M8" s="8" t="n"/>
      <c r="N8" s="8" t="n"/>
      <c r="O8" s="8" t="n"/>
    </row>
    <row r="9" ht="22" customHeight="1">
      <c r="B9" s="15" t="n"/>
      <c r="C9" s="15" t="inlineStr">
        <is>
          <t>–</t>
        </is>
      </c>
      <c r="D9" s="15" t="inlineStr">
        <is>
          <t>–</t>
        </is>
      </c>
      <c r="E9" s="15" t="inlineStr">
        <is>
          <t>–</t>
        </is>
      </c>
      <c r="F9" s="15" t="inlineStr">
        <is>
          <t>–</t>
        </is>
      </c>
      <c r="G9" s="15" t="inlineStr">
        <is>
          <t>–</t>
        </is>
      </c>
      <c r="H9" s="15" t="inlineStr">
        <is>
          <t>–</t>
        </is>
      </c>
      <c r="I9" s="15" t="inlineStr">
        <is>
          <t>–</t>
        </is>
      </c>
      <c r="J9" s="25">
        <f>IFERROR(VLOOKUP(C9,'Sposta dati'!$B3:$E29,4,0)+VLOOKUP(D9,'Sposta dati'!$B3:$E29,4,0)+VLOOKUP(E9,'Sposta dati'!$B3:$E29,4,0)+VLOOKUP(F9,'Sposta dati'!$B3:$E29,4,0)+VLOOKUP(G9,'Sposta dati'!$B3:$E29,4,0)+VLOOKUP(H9,'Sposta dati'!$B3:$E29,4,0)+VLOOKUP(I9,'Sposta dati'!$B3:E$29,4,0),"")</f>
        <v/>
      </c>
      <c r="K9" s="50">
        <f>IFERROR(VLOOKUP(B9,'denti con tasso di retribuzione'!$B$3:$C$22,2),"")</f>
        <v/>
      </c>
      <c r="L9" s="51">
        <f>IFERROR(J9*K9,"")</f>
        <v/>
      </c>
      <c r="M9" s="8" t="n"/>
      <c r="N9" s="8" t="n"/>
      <c r="O9" s="8" t="n"/>
    </row>
    <row r="10" ht="22" customHeight="1">
      <c r="B10" s="15" t="n"/>
      <c r="C10" s="15" t="inlineStr">
        <is>
          <t>–</t>
        </is>
      </c>
      <c r="D10" s="15" t="inlineStr">
        <is>
          <t>–</t>
        </is>
      </c>
      <c r="E10" s="15" t="inlineStr">
        <is>
          <t>–</t>
        </is>
      </c>
      <c r="F10" s="15" t="inlineStr">
        <is>
          <t>–</t>
        </is>
      </c>
      <c r="G10" s="15" t="inlineStr">
        <is>
          <t>–</t>
        </is>
      </c>
      <c r="H10" s="15" t="inlineStr">
        <is>
          <t>–</t>
        </is>
      </c>
      <c r="I10" s="15" t="inlineStr">
        <is>
          <t>–</t>
        </is>
      </c>
      <c r="J10" s="25">
        <f>IFERROR(VLOOKUP(C10,'Sposta dati'!$B3:$E29,4,0)+VLOOKUP(D10,'Sposta dati'!$B3:$E29,4,0)+VLOOKUP(E10,'Sposta dati'!$B3:$E29,4,0)+VLOOKUP(F10,'Sposta dati'!$B3:$E29,4,0)+VLOOKUP(G10,'Sposta dati'!$B3:$E29,4,0)+VLOOKUP(H10,'Sposta dati'!$B3:$E29,4,0)+VLOOKUP(I10,'Sposta dati'!$B3:E$29,4,0),"")</f>
        <v/>
      </c>
      <c r="K10" s="50">
        <f>IFERROR(VLOOKUP(B10,'denti con tasso di retribuzione'!$B$3:$C$22,2),"")</f>
        <v/>
      </c>
      <c r="L10" s="51">
        <f>IFERROR(J10*K10,"")</f>
        <v/>
      </c>
      <c r="M10" s="8" t="n"/>
      <c r="N10" s="8" t="n"/>
      <c r="O10" s="8" t="n"/>
    </row>
    <row r="11" ht="22" customHeight="1">
      <c r="B11" s="15" t="n"/>
      <c r="C11" s="15" t="inlineStr">
        <is>
          <t>–</t>
        </is>
      </c>
      <c r="D11" s="15" t="inlineStr">
        <is>
          <t>–</t>
        </is>
      </c>
      <c r="E11" s="15" t="inlineStr">
        <is>
          <t>–</t>
        </is>
      </c>
      <c r="F11" s="15" t="inlineStr">
        <is>
          <t>–</t>
        </is>
      </c>
      <c r="G11" s="15" t="inlineStr">
        <is>
          <t>–</t>
        </is>
      </c>
      <c r="H11" s="15" t="inlineStr">
        <is>
          <t>–</t>
        </is>
      </c>
      <c r="I11" s="15" t="inlineStr">
        <is>
          <t>–</t>
        </is>
      </c>
      <c r="J11" s="25">
        <f>IFERROR(VLOOKUP(C11,'Sposta dati'!$B3:$E29,4,0)+VLOOKUP(D11,'Sposta dati'!$B3:$E29,4,0)+VLOOKUP(E11,'Sposta dati'!$B3:$E29,4,0)+VLOOKUP(F11,'Sposta dati'!$B3:$E29,4,0)+VLOOKUP(G11,'Sposta dati'!$B3:$E29,4,0)+VLOOKUP(H11,'Sposta dati'!$B3:$E29,4,0)+VLOOKUP(I11,'Sposta dati'!$B3:E$29,4,0),"")</f>
        <v/>
      </c>
      <c r="K11" s="50">
        <f>IFERROR(VLOOKUP(B11,'denti con tasso di retribuzione'!$B$3:$C$22,2),"")</f>
        <v/>
      </c>
      <c r="L11" s="51">
        <f>IFERROR(J11*K11,"")</f>
        <v/>
      </c>
      <c r="M11" s="8" t="n"/>
      <c r="N11" s="8" t="n"/>
      <c r="O11" s="8" t="n"/>
    </row>
    <row r="12" ht="22" customHeight="1">
      <c r="B12" s="15" t="n"/>
      <c r="C12" s="15" t="inlineStr">
        <is>
          <t>–</t>
        </is>
      </c>
      <c r="D12" s="15" t="inlineStr">
        <is>
          <t>–</t>
        </is>
      </c>
      <c r="E12" s="15" t="inlineStr">
        <is>
          <t>–</t>
        </is>
      </c>
      <c r="F12" s="15" t="inlineStr">
        <is>
          <t>–</t>
        </is>
      </c>
      <c r="G12" s="15" t="inlineStr">
        <is>
          <t>–</t>
        </is>
      </c>
      <c r="H12" s="15" t="inlineStr">
        <is>
          <t>–</t>
        </is>
      </c>
      <c r="I12" s="15" t="inlineStr">
        <is>
          <t>–</t>
        </is>
      </c>
      <c r="J12" s="25">
        <f>IFERROR(VLOOKUP(C12,'Sposta dati'!$B3:$E29,4,0)+VLOOKUP(D12,'Sposta dati'!$B3:$E29,4,0)+VLOOKUP(E12,'Sposta dati'!$B3:$E29,4,0)+VLOOKUP(F12,'Sposta dati'!$B3:$E29,4,0)+VLOOKUP(G12,'Sposta dati'!$B3:$E29,4,0)+VLOOKUP(H12,'Sposta dati'!$B3:$E29,4,0)+VLOOKUP(I12,'Sposta dati'!$B3:E$29,4,0),"")</f>
        <v/>
      </c>
      <c r="K12" s="50">
        <f>IFERROR(VLOOKUP(B12,'denti con tasso di retribuzione'!$B$3:$C$22,2),"")</f>
        <v/>
      </c>
      <c r="L12" s="51">
        <f>IFERROR(J12*K12,"")</f>
        <v/>
      </c>
      <c r="M12" s="8" t="n"/>
      <c r="N12" s="8" t="n"/>
      <c r="O12" s="8" t="n"/>
    </row>
    <row r="13" ht="22" customHeight="1">
      <c r="B13" s="15" t="n"/>
      <c r="C13" s="15" t="inlineStr">
        <is>
          <t>–</t>
        </is>
      </c>
      <c r="D13" s="15" t="inlineStr">
        <is>
          <t>–</t>
        </is>
      </c>
      <c r="E13" s="15" t="inlineStr">
        <is>
          <t>–</t>
        </is>
      </c>
      <c r="F13" s="15" t="inlineStr">
        <is>
          <t>–</t>
        </is>
      </c>
      <c r="G13" s="15" t="inlineStr">
        <is>
          <t>–</t>
        </is>
      </c>
      <c r="H13" s="15" t="inlineStr">
        <is>
          <t>–</t>
        </is>
      </c>
      <c r="I13" s="15" t="inlineStr">
        <is>
          <t>–</t>
        </is>
      </c>
      <c r="J13" s="25">
        <f>IFERROR(VLOOKUP(C13,'Sposta dati'!$B3:$E29,4,0)+VLOOKUP(D13,'Sposta dati'!$B3:$E29,4,0)+VLOOKUP(E13,'Sposta dati'!$B3:$E29,4,0)+VLOOKUP(F13,'Sposta dati'!$B3:$E29,4,0)+VLOOKUP(G13,'Sposta dati'!$B3:$E29,4,0)+VLOOKUP(H13,'Sposta dati'!$B3:$E29,4,0)+VLOOKUP(I13,'Sposta dati'!$B3:E$29,4,0),"")</f>
        <v/>
      </c>
      <c r="K13" s="50">
        <f>IFERROR(VLOOKUP(B13,'denti con tasso di retribuzione'!$B$3:$C$22,2),"")</f>
        <v/>
      </c>
      <c r="L13" s="51">
        <f>IFERROR(J13*K13,"")</f>
        <v/>
      </c>
      <c r="M13" s="8" t="n"/>
      <c r="N13" s="8" t="n"/>
      <c r="O13" s="8" t="n"/>
    </row>
    <row r="14" ht="22" customHeight="1">
      <c r="B14" s="15" t="n"/>
      <c r="C14" s="15" t="inlineStr">
        <is>
          <t>–</t>
        </is>
      </c>
      <c r="D14" s="15" t="inlineStr">
        <is>
          <t>–</t>
        </is>
      </c>
      <c r="E14" s="15" t="inlineStr">
        <is>
          <t>–</t>
        </is>
      </c>
      <c r="F14" s="15" t="inlineStr">
        <is>
          <t>–</t>
        </is>
      </c>
      <c r="G14" s="15" t="inlineStr">
        <is>
          <t>–</t>
        </is>
      </c>
      <c r="H14" s="15" t="inlineStr">
        <is>
          <t>–</t>
        </is>
      </c>
      <c r="I14" s="15" t="inlineStr">
        <is>
          <t>–</t>
        </is>
      </c>
      <c r="J14" s="25">
        <f>IFERROR(VLOOKUP(C14,'Sposta dati'!$B3:$E29,4,0)+VLOOKUP(D14,'Sposta dati'!$B3:$E29,4,0)+VLOOKUP(E14,'Sposta dati'!$B3:$E29,4,0)+VLOOKUP(F14,'Sposta dati'!$B3:$E29,4,0)+VLOOKUP(G14,'Sposta dati'!$B3:$E29,4,0)+VLOOKUP(H14,'Sposta dati'!$B3:$E29,4,0)+VLOOKUP(I14,'Sposta dati'!$B3:E$29,4,0),"")</f>
        <v/>
      </c>
      <c r="K14" s="50">
        <f>IFERROR(VLOOKUP(B14,'denti con tasso di retribuzione'!$B$3:$C$22,2),"")</f>
        <v/>
      </c>
      <c r="L14" s="51">
        <f>IFERROR(J14*K14,"")</f>
        <v/>
      </c>
      <c r="M14" s="8" t="n"/>
      <c r="N14" s="8" t="n"/>
      <c r="O14" s="8" t="n"/>
    </row>
    <row r="15" ht="22" customHeight="1">
      <c r="B15" s="15" t="n"/>
      <c r="C15" s="15" t="inlineStr">
        <is>
          <t>–</t>
        </is>
      </c>
      <c r="D15" s="15" t="inlineStr">
        <is>
          <t>–</t>
        </is>
      </c>
      <c r="E15" s="15" t="inlineStr">
        <is>
          <t>–</t>
        </is>
      </c>
      <c r="F15" s="15" t="inlineStr">
        <is>
          <t>–</t>
        </is>
      </c>
      <c r="G15" s="15" t="inlineStr">
        <is>
          <t>–</t>
        </is>
      </c>
      <c r="H15" s="15" t="inlineStr">
        <is>
          <t>–</t>
        </is>
      </c>
      <c r="I15" s="15" t="inlineStr">
        <is>
          <t>–</t>
        </is>
      </c>
      <c r="J15" s="25">
        <f>IFERROR(VLOOKUP(C15,'Sposta dati'!$B3:$E29,4,0)+VLOOKUP(D15,'Sposta dati'!$B3:$E29,4,0)+VLOOKUP(E15,'Sposta dati'!$B3:$E29,4,0)+VLOOKUP(F15,'Sposta dati'!$B3:$E29,4,0)+VLOOKUP(G15,'Sposta dati'!$B3:$E29,4,0)+VLOOKUP(H15,'Sposta dati'!$B3:$E29,4,0)+VLOOKUP(I15,'Sposta dati'!$B3:E$29,4,0),"")</f>
        <v/>
      </c>
      <c r="K15" s="50">
        <f>IFERROR(VLOOKUP(B15,'denti con tasso di retribuzione'!$B$3:$C$22,2),"")</f>
        <v/>
      </c>
      <c r="L15" s="51">
        <f>IFERROR(J15*K15,"")</f>
        <v/>
      </c>
      <c r="M15" s="8" t="n"/>
      <c r="N15" s="8" t="n"/>
      <c r="O15" s="8" t="n"/>
    </row>
    <row r="16" ht="22" customHeight="1">
      <c r="B16" s="15" t="n"/>
      <c r="C16" s="15" t="inlineStr">
        <is>
          <t>–</t>
        </is>
      </c>
      <c r="D16" s="15" t="inlineStr">
        <is>
          <t>–</t>
        </is>
      </c>
      <c r="E16" s="15" t="inlineStr">
        <is>
          <t>–</t>
        </is>
      </c>
      <c r="F16" s="15" t="inlineStr">
        <is>
          <t>–</t>
        </is>
      </c>
      <c r="G16" s="15" t="inlineStr">
        <is>
          <t>–</t>
        </is>
      </c>
      <c r="H16" s="15" t="inlineStr">
        <is>
          <t>–</t>
        </is>
      </c>
      <c r="I16" s="15" t="inlineStr">
        <is>
          <t>–</t>
        </is>
      </c>
      <c r="J16" s="25">
        <f>IFERROR(VLOOKUP(C16,'Sposta dati'!$B3:$E29,4,0)+VLOOKUP(D16,'Sposta dati'!$B3:$E29,4,0)+VLOOKUP(E16,'Sposta dati'!$B3:$E29,4,0)+VLOOKUP(F16,'Sposta dati'!$B3:$E29,4,0)+VLOOKUP(G16,'Sposta dati'!$B3:$E29,4,0)+VLOOKUP(H16,'Sposta dati'!$B3:$E29,4,0)+VLOOKUP(I16,'Sposta dati'!$B3:E$29,4,0),"")</f>
        <v/>
      </c>
      <c r="K16" s="50">
        <f>IFERROR(VLOOKUP(B16,'denti con tasso di retribuzione'!$B$3:$C$22,2),"")</f>
        <v/>
      </c>
      <c r="L16" s="51">
        <f>IFERROR(J16*K16,"")</f>
        <v/>
      </c>
      <c r="M16" s="8" t="n"/>
      <c r="N16" s="8" t="n"/>
      <c r="O16" s="8" t="n"/>
    </row>
    <row r="17" ht="22" customHeight="1">
      <c r="B17" s="15" t="n"/>
      <c r="C17" s="15" t="inlineStr">
        <is>
          <t>–</t>
        </is>
      </c>
      <c r="D17" s="15" t="inlineStr">
        <is>
          <t>–</t>
        </is>
      </c>
      <c r="E17" s="15" t="inlineStr">
        <is>
          <t>–</t>
        </is>
      </c>
      <c r="F17" s="15" t="inlineStr">
        <is>
          <t>–</t>
        </is>
      </c>
      <c r="G17" s="15" t="inlineStr">
        <is>
          <t>–</t>
        </is>
      </c>
      <c r="H17" s="15" t="inlineStr">
        <is>
          <t>–</t>
        </is>
      </c>
      <c r="I17" s="15" t="inlineStr">
        <is>
          <t>–</t>
        </is>
      </c>
      <c r="J17" s="25">
        <f>IFERROR(VLOOKUP(C17,'Sposta dati'!$B3:$E29,4,0)+VLOOKUP(D17,'Sposta dati'!$B3:$E29,4,0)+VLOOKUP(E17,'Sposta dati'!$B3:$E29,4,0)+VLOOKUP(F17,'Sposta dati'!$B3:$E29,4,0)+VLOOKUP(G17,'Sposta dati'!$B3:$E29,4,0)+VLOOKUP(H17,'Sposta dati'!$B3:$E29,4,0)+VLOOKUP(I17,'Sposta dati'!$B3:E$29,4,0),"")</f>
        <v/>
      </c>
      <c r="K17" s="50">
        <f>IFERROR(VLOOKUP(B17,'denti con tasso di retribuzione'!$B$3:$C$22,2),"")</f>
        <v/>
      </c>
      <c r="L17" s="51">
        <f>IFERROR(J17*K17,"")</f>
        <v/>
      </c>
      <c r="M17" s="8" t="n"/>
      <c r="N17" s="8" t="n"/>
      <c r="O17" s="8" t="n"/>
    </row>
    <row r="18" ht="22" customHeight="1">
      <c r="B18" s="15" t="n"/>
      <c r="C18" s="15" t="inlineStr">
        <is>
          <t>–</t>
        </is>
      </c>
      <c r="D18" s="15" t="inlineStr">
        <is>
          <t>–</t>
        </is>
      </c>
      <c r="E18" s="15" t="inlineStr">
        <is>
          <t>–</t>
        </is>
      </c>
      <c r="F18" s="15" t="inlineStr">
        <is>
          <t>–</t>
        </is>
      </c>
      <c r="G18" s="15" t="inlineStr">
        <is>
          <t>–</t>
        </is>
      </c>
      <c r="H18" s="15" t="inlineStr">
        <is>
          <t>–</t>
        </is>
      </c>
      <c r="I18" s="15" t="inlineStr">
        <is>
          <t>–</t>
        </is>
      </c>
      <c r="J18" s="25">
        <f>IFERROR(VLOOKUP(C18,'Sposta dati'!$B3:$E29,4,0)+VLOOKUP(D18,'Sposta dati'!$B3:$E29,4,0)+VLOOKUP(E18,'Sposta dati'!$B3:$E29,4,0)+VLOOKUP(F18,'Sposta dati'!$B3:$E29,4,0)+VLOOKUP(G18,'Sposta dati'!$B3:$E29,4,0)+VLOOKUP(H18,'Sposta dati'!$B3:$E29,4,0)+VLOOKUP(I18,'Sposta dati'!$B3:E$29,4,0),"")</f>
        <v/>
      </c>
      <c r="K18" s="50">
        <f>IFERROR(VLOOKUP(B18,'denti con tasso di retribuzione'!$B$3:$C$22,2),"")</f>
        <v/>
      </c>
      <c r="L18" s="51">
        <f>IFERROR(J18*K18,"")</f>
        <v/>
      </c>
      <c r="M18" s="8" t="n"/>
      <c r="N18" s="8" t="n"/>
      <c r="O18" s="8" t="n"/>
    </row>
    <row r="19" ht="22" customHeight="1">
      <c r="B19" s="15" t="n"/>
      <c r="C19" s="15" t="inlineStr">
        <is>
          <t>–</t>
        </is>
      </c>
      <c r="D19" s="15" t="inlineStr">
        <is>
          <t>–</t>
        </is>
      </c>
      <c r="E19" s="15" t="inlineStr">
        <is>
          <t>–</t>
        </is>
      </c>
      <c r="F19" s="15" t="inlineStr">
        <is>
          <t>–</t>
        </is>
      </c>
      <c r="G19" s="15" t="inlineStr">
        <is>
          <t>–</t>
        </is>
      </c>
      <c r="H19" s="15" t="inlineStr">
        <is>
          <t>–</t>
        </is>
      </c>
      <c r="I19" s="15" t="inlineStr">
        <is>
          <t>–</t>
        </is>
      </c>
      <c r="J19" s="25">
        <f>IFERROR(VLOOKUP(C19,'Sposta dati'!$B3:$E29,4,0)+VLOOKUP(D19,'Sposta dati'!$B3:$E29,4,0)+VLOOKUP(E19,'Sposta dati'!$B3:$E29,4,0)+VLOOKUP(F19,'Sposta dati'!$B3:$E29,4,0)+VLOOKUP(G19,'Sposta dati'!$B3:$E29,4,0)+VLOOKUP(H19,'Sposta dati'!$B3:$E29,4,0)+VLOOKUP(I19,'Sposta dati'!$B3:E$29,4,0),"")</f>
        <v/>
      </c>
      <c r="K19" s="50">
        <f>IFERROR(VLOOKUP(B19,'denti con tasso di retribuzione'!$B$3:$C$22,2),"")</f>
        <v/>
      </c>
      <c r="L19" s="51">
        <f>IFERROR(J19*K19,"")</f>
        <v/>
      </c>
      <c r="M19" s="8" t="n"/>
      <c r="N19" s="8" t="n"/>
      <c r="O19" s="8" t="n"/>
    </row>
    <row r="20" ht="22" customHeight="1">
      <c r="B20" s="15" t="n"/>
      <c r="C20" s="15" t="inlineStr">
        <is>
          <t>–</t>
        </is>
      </c>
      <c r="D20" s="15" t="inlineStr">
        <is>
          <t>–</t>
        </is>
      </c>
      <c r="E20" s="15" t="inlineStr">
        <is>
          <t>–</t>
        </is>
      </c>
      <c r="F20" s="15" t="inlineStr">
        <is>
          <t>–</t>
        </is>
      </c>
      <c r="G20" s="15" t="inlineStr">
        <is>
          <t>–</t>
        </is>
      </c>
      <c r="H20" s="15" t="inlineStr">
        <is>
          <t>–</t>
        </is>
      </c>
      <c r="I20" s="15" t="inlineStr">
        <is>
          <t>–</t>
        </is>
      </c>
      <c r="J20" s="25">
        <f>IFERROR(VLOOKUP(C20,'Sposta dati'!$B3:$E29,4,0)+VLOOKUP(D20,'Sposta dati'!$B3:$E29,4,0)+VLOOKUP(E20,'Sposta dati'!$B3:$E29,4,0)+VLOOKUP(F20,'Sposta dati'!$B3:$E29,4,0)+VLOOKUP(G20,'Sposta dati'!$B3:$E29,4,0)+VLOOKUP(H20,'Sposta dati'!$B3:$E29,4,0)+VLOOKUP(I20,'Sposta dati'!$B3:E$29,4,0),"")</f>
        <v/>
      </c>
      <c r="K20" s="50">
        <f>IFERROR(VLOOKUP(B20,'denti con tasso di retribuzione'!$B$3:$C$22,2),"")</f>
        <v/>
      </c>
      <c r="L20" s="51">
        <f>IFERROR(J20*K20,"")</f>
        <v/>
      </c>
      <c r="M20" s="8" t="n"/>
      <c r="N20" s="8" t="n"/>
      <c r="O20" s="8" t="n"/>
    </row>
    <row r="21" ht="22" customHeight="1">
      <c r="B21" s="15" t="n"/>
      <c r="C21" s="15" t="inlineStr">
        <is>
          <t>–</t>
        </is>
      </c>
      <c r="D21" s="15" t="inlineStr">
        <is>
          <t>–</t>
        </is>
      </c>
      <c r="E21" s="15" t="inlineStr">
        <is>
          <t>–</t>
        </is>
      </c>
      <c r="F21" s="15" t="inlineStr">
        <is>
          <t>–</t>
        </is>
      </c>
      <c r="G21" s="15" t="inlineStr">
        <is>
          <t>–</t>
        </is>
      </c>
      <c r="H21" s="15" t="inlineStr">
        <is>
          <t>–</t>
        </is>
      </c>
      <c r="I21" s="15" t="inlineStr">
        <is>
          <t>–</t>
        </is>
      </c>
      <c r="J21" s="25">
        <f>IFERROR(VLOOKUP(C21,'Sposta dati'!$B3:$E29,4,0)+VLOOKUP(D21,'Sposta dati'!$B3:$E29,4,0)+VLOOKUP(E21,'Sposta dati'!$B3:$E29,4,0)+VLOOKUP(F21,'Sposta dati'!$B3:$E29,4,0)+VLOOKUP(G21,'Sposta dati'!$B3:$E29,4,0)+VLOOKUP(H21,'Sposta dati'!$B3:$E29,4,0)+VLOOKUP(I21,'Sposta dati'!$B3:E$29,4,0),"")</f>
        <v/>
      </c>
      <c r="K21" s="50">
        <f>IFERROR(VLOOKUP(B21,'denti con tasso di retribuzione'!$B$3:$C$22,2),"")</f>
        <v/>
      </c>
      <c r="L21" s="51">
        <f>IFERROR(J21*K21,"")</f>
        <v/>
      </c>
      <c r="M21" s="8" t="n"/>
      <c r="N21" s="8" t="n"/>
      <c r="O21" s="8" t="n"/>
    </row>
    <row r="22" ht="22" customHeight="1" thickBot="1">
      <c r="B22" s="29" t="n"/>
      <c r="C22" s="29" t="inlineStr">
        <is>
          <t>–</t>
        </is>
      </c>
      <c r="D22" s="29" t="inlineStr">
        <is>
          <t>–</t>
        </is>
      </c>
      <c r="E22" s="29" t="inlineStr">
        <is>
          <t>–</t>
        </is>
      </c>
      <c r="F22" s="29" t="inlineStr">
        <is>
          <t>–</t>
        </is>
      </c>
      <c r="G22" s="29" t="inlineStr">
        <is>
          <t>–</t>
        </is>
      </c>
      <c r="H22" s="29" t="inlineStr">
        <is>
          <t>–</t>
        </is>
      </c>
      <c r="I22" s="29" t="inlineStr">
        <is>
          <t>–</t>
        </is>
      </c>
      <c r="J22" s="30">
        <f>IFERROR(VLOOKUP(C22,'Sposta dati'!$B3:$E29,4,0)+VLOOKUP(D22,'Sposta dati'!$B3:$E29,4,0)+VLOOKUP(E22,'Sposta dati'!$B3:$E29,4,0)+VLOOKUP(F22,'Sposta dati'!$B3:$E29,4,0)+VLOOKUP(G22,'Sposta dati'!$B3:$E29,4,0)+VLOOKUP(H22,'Sposta dati'!$B3:$E29,4,0)+VLOOKUP(I22,'Sposta dati'!$B3:E$29,4,0),"")</f>
        <v/>
      </c>
      <c r="K22" s="52">
        <f>IFERROR(VLOOKUP(B22,'denti con tasso di retribuzione'!$B$3:$C$22,2),"")</f>
        <v/>
      </c>
      <c r="L22" s="53">
        <f>IFERROR(J22*K22,"")</f>
        <v/>
      </c>
      <c r="M22" s="8" t="n"/>
      <c r="N22" s="8" t="n"/>
      <c r="O22" s="8" t="n"/>
    </row>
    <row r="23" ht="25" customFormat="1" customHeight="1" s="9" thickBot="1">
      <c r="B23" s="11" t="n"/>
      <c r="C23" s="11" t="n"/>
      <c r="D23" s="11" t="n"/>
      <c r="E23" s="11" t="n"/>
      <c r="F23" s="11" t="n"/>
      <c r="G23" s="11" t="n"/>
      <c r="H23" s="11" t="n"/>
      <c r="I23" s="11" t="n"/>
      <c r="J23" s="44" t="n"/>
      <c r="K23" s="45" t="inlineStr">
        <is>
          <t>COSTO TOTALE</t>
        </is>
      </c>
      <c r="L23" s="54">
        <f>SUM(L8:L11)</f>
        <v/>
      </c>
      <c r="M23" s="10" t="n"/>
      <c r="N23" s="10" t="n"/>
      <c r="O23" s="10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</row>
    <row r="25" ht="50" customHeight="1">
      <c r="A25" s="2" t="n"/>
      <c r="B25" s="55" t="inlineStr">
        <is>
          <t>CLICCA QUI PER CREARE IN SMARTSHEET</t>
        </is>
      </c>
    </row>
    <row r="26"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</row>
    <row r="27"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</row>
  </sheetData>
  <mergeCells count="2">
    <mergeCell ref="B3:L3"/>
    <mergeCell ref="B25:L25"/>
  </mergeCells>
  <hyperlinks>
    <hyperlink xmlns:r="http://schemas.openxmlformats.org/officeDocument/2006/relationships" ref="B25" r:id="rId1"/>
  </hyperlinks>
  <pageMargins left="0.3" right="0.3" top="0.3" bottom="0.3" header="0" footer="0"/>
  <pageSetup orientation="landscape" scale="7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E29"/>
  <sheetViews>
    <sheetView showGridLines="0" workbookViewId="0">
      <selection activeCell="B11" sqref="B11"/>
    </sheetView>
  </sheetViews>
  <sheetFormatPr baseColWidth="8" defaultColWidth="10.83203125" defaultRowHeight="18.5"/>
  <cols>
    <col width="3.33203125" customWidth="1" style="7" min="1" max="1"/>
    <col width="15.83203125" customWidth="1" style="7" min="2" max="2"/>
    <col width="14.83203125" customWidth="1" style="7" min="3" max="5"/>
    <col width="3.33203125" customWidth="1" style="7" min="6" max="6"/>
    <col width="10.83203125" customWidth="1" style="7" min="7" max="16384"/>
  </cols>
  <sheetData>
    <row r="1" ht="35" customHeight="1">
      <c r="B1" s="43" t="inlineStr">
        <is>
          <t>SPOSTA DATI</t>
        </is>
      </c>
    </row>
    <row r="2" ht="18" customHeight="1">
      <c r="B2" s="34" t="inlineStr">
        <is>
          <t>SHIFT_TYPE</t>
        </is>
      </c>
      <c r="C2" s="35" t="inlineStr">
        <is>
          <t>COMINCIARE</t>
        </is>
      </c>
      <c r="D2" s="35" t="inlineStr">
        <is>
          <t>FINE</t>
        </is>
      </c>
      <c r="E2" s="35" t="inlineStr">
        <is>
          <t>ORARIO</t>
        </is>
      </c>
    </row>
    <row r="3" ht="22" customFormat="1" customHeight="1" s="40">
      <c r="B3" s="19" t="inlineStr">
        <is>
          <t>Pomeriggio</t>
        </is>
      </c>
      <c r="C3" s="56" t="n">
        <v>0.5</v>
      </c>
      <c r="D3" s="56" t="n">
        <v>0.8333333333333334</v>
      </c>
      <c r="E3" s="42" t="n">
        <v>8</v>
      </c>
    </row>
    <row r="4" ht="22" customFormat="1" customHeight="1" s="40">
      <c r="B4" s="19" t="inlineStr">
        <is>
          <t>Giorno</t>
        </is>
      </c>
      <c r="C4" s="56" t="n">
        <v>0.3333333333333333</v>
      </c>
      <c r="D4" s="56" t="n">
        <v>0.6666666666666666</v>
      </c>
      <c r="E4" s="42" t="n">
        <v>8</v>
      </c>
    </row>
    <row r="5" ht="22" customFormat="1" customHeight="1" s="40">
      <c r="B5" s="19" t="inlineStr">
        <is>
          <t>Sera</t>
        </is>
      </c>
      <c r="C5" s="56" t="n">
        <v>0.6666666666666666</v>
      </c>
      <c r="D5" s="57" t="n">
        <v>-1</v>
      </c>
      <c r="E5" s="42" t="n">
        <v>8</v>
      </c>
    </row>
    <row r="6" ht="22" customFormat="1" customHeight="1" s="40">
      <c r="B6" s="19" t="inlineStr">
        <is>
          <t>Intervallo</t>
        </is>
      </c>
      <c r="C6" s="56" t="n">
        <v>0.3333333333333333</v>
      </c>
      <c r="D6" s="56" t="n">
        <v>0.5</v>
      </c>
      <c r="E6" s="42" t="n">
        <v>4</v>
      </c>
    </row>
    <row r="7" ht="22" customFormat="1" customHeight="1" s="40">
      <c r="B7" s="19" t="inlineStr">
        <is>
          <t>Notte</t>
        </is>
      </c>
      <c r="C7" s="57" t="n">
        <v>-1</v>
      </c>
      <c r="D7" s="56" t="n">
        <v>0.3333333333333333</v>
      </c>
      <c r="E7" s="42" t="n">
        <v>8</v>
      </c>
    </row>
    <row r="8" ht="22" customFormat="1" customHeight="1" s="40">
      <c r="B8" s="19" t="inlineStr">
        <is>
          <t>Swing Shift</t>
        </is>
      </c>
      <c r="C8" s="56" t="n">
        <v>0.6666666666666666</v>
      </c>
      <c r="D8" s="56" t="n">
        <v>0.8958333333333334</v>
      </c>
      <c r="E8" s="42" t="n">
        <v>5.5</v>
      </c>
    </row>
    <row r="9" ht="22" customFormat="1" customHeight="1" s="40">
      <c r="B9" s="19" t="inlineStr">
        <is>
          <t>Vacanza</t>
        </is>
      </c>
      <c r="C9" s="56" t="n">
        <v>0.3333333333333333</v>
      </c>
      <c r="D9" s="56" t="n">
        <v>0.6666666666666666</v>
      </c>
      <c r="E9" s="42" t="n">
        <v>8</v>
      </c>
    </row>
    <row r="10" ht="22" customFormat="1" customHeight="1" s="40">
      <c r="B10" s="19" t="inlineStr">
        <is>
          <t>Spento</t>
        </is>
      </c>
      <c r="C10" s="41" t="n"/>
      <c r="D10" s="41" t="n"/>
      <c r="E10" s="42" t="n">
        <v>0</v>
      </c>
    </row>
    <row r="11" ht="22" customFormat="1" customHeight="1" s="40">
      <c r="B11" s="19" t="n"/>
      <c r="C11" s="41" t="n"/>
      <c r="D11" s="41" t="n"/>
      <c r="E11" s="42" t="n">
        <v>0</v>
      </c>
    </row>
    <row r="12" ht="22" customFormat="1" customHeight="1" s="40">
      <c r="B12" s="19" t="n"/>
      <c r="C12" s="41" t="n"/>
      <c r="D12" s="41" t="n"/>
      <c r="E12" s="42" t="n">
        <v>0</v>
      </c>
    </row>
    <row r="13" ht="22" customFormat="1" customHeight="1" s="40">
      <c r="B13" s="19" t="n"/>
      <c r="C13" s="41" t="n"/>
      <c r="D13" s="41" t="n"/>
      <c r="E13" s="42" t="n">
        <v>0</v>
      </c>
    </row>
    <row r="14" ht="22" customFormat="1" customHeight="1" s="40">
      <c r="B14" s="19" t="n"/>
      <c r="C14" s="41" t="n"/>
      <c r="D14" s="41" t="n"/>
      <c r="E14" s="42" t="n">
        <v>0</v>
      </c>
    </row>
    <row r="15" ht="22" customFormat="1" customHeight="1" s="40">
      <c r="B15" s="19" t="n"/>
      <c r="C15" s="41" t="n"/>
      <c r="D15" s="41" t="n"/>
      <c r="E15" s="42" t="n">
        <v>0</v>
      </c>
    </row>
    <row r="16" ht="22" customFormat="1" customHeight="1" s="40">
      <c r="B16" s="19" t="n"/>
      <c r="C16" s="41" t="n"/>
      <c r="D16" s="41" t="n"/>
      <c r="E16" s="42" t="n">
        <v>0</v>
      </c>
    </row>
    <row r="17" ht="22" customFormat="1" customHeight="1" s="40">
      <c r="B17" s="19" t="n"/>
      <c r="C17" s="41" t="n"/>
      <c r="D17" s="41" t="n"/>
      <c r="E17" s="42" t="n">
        <v>0</v>
      </c>
    </row>
    <row r="18" ht="22" customFormat="1" customHeight="1" s="40">
      <c r="B18" s="19" t="n"/>
      <c r="C18" s="41" t="n"/>
      <c r="D18" s="41" t="n"/>
      <c r="E18" s="42" t="n">
        <v>0</v>
      </c>
    </row>
    <row r="19" ht="22" customFormat="1" customHeight="1" s="40">
      <c r="B19" s="19" t="n"/>
      <c r="C19" s="41" t="n"/>
      <c r="D19" s="41" t="n"/>
      <c r="E19" s="42" t="n">
        <v>0</v>
      </c>
    </row>
    <row r="20" ht="22" customFormat="1" customHeight="1" s="40">
      <c r="B20" s="19" t="n"/>
      <c r="C20" s="41" t="n"/>
      <c r="D20" s="41" t="n"/>
      <c r="E20" s="42" t="n">
        <v>0</v>
      </c>
    </row>
    <row r="21" ht="22" customFormat="1" customHeight="1" s="40">
      <c r="B21" s="19" t="n"/>
      <c r="C21" s="41" t="n"/>
      <c r="D21" s="41" t="n"/>
      <c r="E21" s="42" t="n">
        <v>0</v>
      </c>
    </row>
    <row r="22" ht="22" customFormat="1" customHeight="1" s="40">
      <c r="B22" s="19" t="n"/>
      <c r="C22" s="41" t="n"/>
      <c r="D22" s="41" t="n"/>
      <c r="E22" s="42" t="n">
        <v>0</v>
      </c>
    </row>
    <row r="23" ht="22" customFormat="1" customHeight="1" s="40">
      <c r="B23" s="19" t="n"/>
      <c r="C23" s="41" t="n"/>
      <c r="D23" s="41" t="n"/>
      <c r="E23" s="42" t="n">
        <v>0</v>
      </c>
    </row>
    <row r="24" ht="22" customFormat="1" customHeight="1" s="40">
      <c r="B24" s="19" t="n"/>
      <c r="C24" s="41" t="n"/>
      <c r="D24" s="41" t="n"/>
      <c r="E24" s="42" t="n">
        <v>0</v>
      </c>
    </row>
    <row r="25" ht="22" customFormat="1" customHeight="1" s="40">
      <c r="B25" s="19" t="n"/>
      <c r="C25" s="41" t="n"/>
      <c r="D25" s="41" t="n"/>
      <c r="E25" s="42" t="n">
        <v>0</v>
      </c>
    </row>
    <row r="26" ht="22" customFormat="1" customHeight="1" s="40">
      <c r="B26" s="19" t="n"/>
      <c r="C26" s="41" t="n"/>
      <c r="D26" s="41" t="n"/>
      <c r="E26" s="42" t="n">
        <v>0</v>
      </c>
    </row>
    <row r="27" ht="22" customFormat="1" customHeight="1" s="40">
      <c r="B27" s="19" t="n"/>
      <c r="C27" s="41" t="n"/>
      <c r="D27" s="41" t="n"/>
      <c r="E27" s="42" t="n">
        <v>0</v>
      </c>
    </row>
    <row r="28" ht="22" customFormat="1" customHeight="1" s="40">
      <c r="B28" s="19" t="n"/>
      <c r="C28" s="41" t="n"/>
      <c r="D28" s="41" t="n"/>
      <c r="E28" s="42" t="n">
        <v>0</v>
      </c>
    </row>
    <row r="29" ht="22" customFormat="1" customHeight="1" s="40">
      <c r="B29" s="19" t="inlineStr">
        <is>
          <t>–</t>
        </is>
      </c>
      <c r="C29" s="41" t="n"/>
      <c r="D29" s="41" t="n"/>
      <c r="E29" s="42" t="n">
        <v>0</v>
      </c>
    </row>
  </sheetData>
  <autoFilter ref="B2:E20"/>
  <pageMargins left="0.3" right="0.3" top="0.3" bottom="0.3" header="0" footer="0"/>
  <pageSetup orientation="portrait" fitToHeight="0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29"/>
  <sheetViews>
    <sheetView showGridLines="0" workbookViewId="0">
      <selection activeCell="C7" sqref="C7"/>
    </sheetView>
  </sheetViews>
  <sheetFormatPr baseColWidth="8" defaultColWidth="10.6640625" defaultRowHeight="15.5"/>
  <cols>
    <col width="3.33203125" customWidth="1" min="1" max="1"/>
    <col width="30.83203125" customWidth="1" min="2" max="2"/>
    <col width="20.33203125" customWidth="1" min="3" max="3"/>
    <col width="3.33203125" customWidth="1" min="4" max="4"/>
    <col width="20.5" customWidth="1" min="6" max="6"/>
    <col width="15.5" customWidth="1" min="7" max="7"/>
    <col width="6.1640625" customWidth="1" min="8" max="10"/>
    <col width="6.6640625" customWidth="1" min="11" max="11"/>
    <col width="10.6640625" customWidth="1" min="12" max="12"/>
    <col width="16.33203125" bestFit="1" customWidth="1" min="13" max="13"/>
    <col width="10.1640625" customWidth="1" min="14" max="14"/>
    <col width="8.83203125" customWidth="1" min="15" max="15"/>
    <col width="11.33203125" bestFit="1" customWidth="1" min="16" max="16"/>
    <col width="10.6640625" customWidth="1" min="17" max="17"/>
  </cols>
  <sheetData>
    <row r="1" ht="35" customFormat="1" customHeight="1" s="7">
      <c r="B1" s="43" t="inlineStr">
        <is>
          <t>ID DIPENDENTE con TASSO DI RETRIBUZIONE</t>
        </is>
      </c>
    </row>
    <row r="2" ht="18" customFormat="1" customHeight="1" s="38">
      <c r="B2" s="36" t="inlineStr">
        <is>
          <t>EMPLOYEE_ID</t>
        </is>
      </c>
      <c r="C2" s="37" t="inlineStr">
        <is>
          <t>PAY_RATE</t>
        </is>
      </c>
    </row>
    <row r="3" ht="22" customFormat="1" customHeight="1" s="38">
      <c r="B3" s="15" t="inlineStr">
        <is>
          <t>40587 - NOME DIPENDENTE 1</t>
        </is>
      </c>
      <c r="C3" s="58" t="n">
        <v>23.14</v>
      </c>
    </row>
    <row r="4" ht="22" customFormat="1" customHeight="1" s="38">
      <c r="B4" s="15" t="inlineStr">
        <is>
          <t>42867 - Nome dipendente 2</t>
        </is>
      </c>
      <c r="C4" s="58" t="n">
        <v>17.16</v>
      </c>
    </row>
    <row r="5" ht="22" customFormat="1" customHeight="1" s="38">
      <c r="B5" s="15" t="inlineStr">
        <is>
          <t>49862 - Nome dipendente 3</t>
        </is>
      </c>
      <c r="C5" s="58" t="n">
        <v>25.33</v>
      </c>
    </row>
    <row r="6" ht="22" customFormat="1" customHeight="1" s="38">
      <c r="B6" s="15" t="inlineStr">
        <is>
          <t>52186 - Nome dipendente 4</t>
        </is>
      </c>
      <c r="C6" s="58" t="n">
        <v>32.42</v>
      </c>
    </row>
    <row r="7" ht="22" customFormat="1" customHeight="1" s="38">
      <c r="B7" s="15" t="n"/>
      <c r="C7" s="58" t="n"/>
    </row>
    <row r="8" ht="22" customFormat="1" customHeight="1" s="38">
      <c r="B8" s="15" t="n"/>
      <c r="C8" s="58" t="n"/>
    </row>
    <row r="9" ht="22" customFormat="1" customHeight="1" s="38">
      <c r="B9" s="15" t="n"/>
      <c r="C9" s="58" t="n"/>
    </row>
    <row r="10" ht="22" customFormat="1" customHeight="1" s="38">
      <c r="B10" s="15" t="n"/>
      <c r="C10" s="58" t="n"/>
    </row>
    <row r="11" ht="22" customFormat="1" customHeight="1" s="38">
      <c r="B11" s="15" t="n"/>
      <c r="C11" s="58" t="n"/>
      <c r="F11" s="39" t="n"/>
    </row>
    <row r="12" ht="22" customFormat="1" customHeight="1" s="38">
      <c r="B12" s="15" t="n"/>
      <c r="C12" s="58" t="n"/>
      <c r="F12" s="39" t="n"/>
    </row>
    <row r="13" ht="22" customFormat="1" customHeight="1" s="38">
      <c r="B13" s="15" t="n"/>
      <c r="C13" s="58" t="n"/>
      <c r="F13" s="39" t="n"/>
    </row>
    <row r="14" ht="22" customFormat="1" customHeight="1" s="38">
      <c r="B14" s="19" t="n"/>
      <c r="C14" s="59" t="n"/>
      <c r="F14" s="39" t="n"/>
    </row>
    <row r="15" ht="22" customFormat="1" customHeight="1" s="38">
      <c r="B15" s="15" t="n"/>
      <c r="C15" s="58" t="n"/>
      <c r="F15" s="39" t="n"/>
    </row>
    <row r="16" ht="22" customFormat="1" customHeight="1" s="38">
      <c r="B16" s="15" t="n"/>
      <c r="C16" s="58" t="n"/>
      <c r="F16" s="39" t="n"/>
    </row>
    <row r="17" ht="22" customFormat="1" customHeight="1" s="38">
      <c r="B17" s="15" t="n"/>
      <c r="C17" s="58" t="n"/>
    </row>
    <row r="18" ht="22" customFormat="1" customHeight="1" s="38">
      <c r="B18" s="15" t="n"/>
      <c r="C18" s="58" t="n"/>
    </row>
    <row r="19" ht="22" customFormat="1" customHeight="1" s="38">
      <c r="B19" s="15" t="n"/>
      <c r="C19" s="58" t="n"/>
    </row>
    <row r="20" ht="22" customFormat="1" customHeight="1" s="38">
      <c r="B20" s="15" t="n"/>
      <c r="C20" s="58" t="n"/>
    </row>
    <row r="21" ht="22" customFormat="1" customHeight="1" s="38">
      <c r="B21" s="15" t="n"/>
      <c r="C21" s="58" t="n"/>
    </row>
    <row r="22" ht="22" customFormat="1" customHeight="1" s="38">
      <c r="B22" s="19" t="n"/>
      <c r="C22" s="59" t="n"/>
    </row>
    <row r="23" ht="22" customFormat="1" customHeight="1" s="38">
      <c r="B23" s="19" t="n"/>
      <c r="C23" s="22" t="n"/>
    </row>
    <row r="24" ht="22" customFormat="1" customHeight="1" s="38">
      <c r="B24" s="19" t="n"/>
      <c r="C24" s="22" t="n"/>
    </row>
    <row r="25" ht="22" customFormat="1" customHeight="1" s="38">
      <c r="B25" s="19" t="n"/>
      <c r="C25" s="22" t="n"/>
    </row>
    <row r="26" ht="22" customFormat="1" customHeight="1" s="38">
      <c r="B26" s="19" t="n"/>
      <c r="C26" s="22" t="n"/>
    </row>
    <row r="27" ht="22" customFormat="1" customHeight="1" s="38">
      <c r="B27" s="19" t="n"/>
      <c r="C27" s="22" t="n"/>
    </row>
    <row r="28" ht="22" customFormat="1" customHeight="1" s="38">
      <c r="B28" s="19" t="n"/>
      <c r="C28" s="22" t="n"/>
    </row>
    <row r="29" ht="22" customFormat="1" customHeight="1" s="38">
      <c r="B29" s="19" t="n"/>
      <c r="C29" s="22" t="n"/>
    </row>
  </sheetData>
  <autoFilter ref="B2:C22"/>
  <pageMargins left="0.3" right="0.3" top="0.3" bottom="0.3" header="0" footer="0"/>
  <pageSetup orientation="portrait" fitToHeight="0" horizontalDpi="0" verticalDpi="0"/>
</worksheet>
</file>

<file path=xl/worksheets/sheet4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ht="20" customHeight="1"/>
    <row r="2" ht="105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2020-07-14T20:40:38Z</dcterms:modified>
  <cp:lastModifiedBy>Alexandra Ragazhinskaya</cp:lastModifiedBy>
  <cp:lastPrinted>2020-07-12T15:32:09Z</cp:lastPrinted>
</cp:coreProperties>
</file>